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500" activeTab="1"/>
  </bookViews>
  <sheets>
    <sheet name="Комментарий" sheetId="5" r:id="rId1"/>
    <sheet name="типовое меню" sheetId="1" r:id="rId2"/>
    <sheet name="Завтрак" sheetId="2" r:id="rId3"/>
    <sheet name="Обед" sheetId="3" r:id="rId4"/>
    <sheet name="Малоимущие" sheetId="4" r:id="rId5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0" i="1"/>
  <c r="C65"/>
  <c r="D65"/>
  <c r="E65"/>
  <c r="F65"/>
  <c r="G65"/>
  <c r="H65"/>
  <c r="I65"/>
  <c r="J65"/>
  <c r="K65"/>
  <c r="L65"/>
  <c r="M65"/>
  <c r="N65"/>
  <c r="O65"/>
  <c r="G81" i="4"/>
  <c r="G99"/>
  <c r="H106" i="3"/>
  <c r="D110" l="1"/>
  <c r="F109"/>
  <c r="E109"/>
  <c r="H158" i="1" l="1"/>
  <c r="I158"/>
  <c r="J158"/>
  <c r="K158"/>
  <c r="L158"/>
  <c r="M158"/>
  <c r="N158"/>
  <c r="O158"/>
  <c r="H142"/>
  <c r="I142"/>
  <c r="J142"/>
  <c r="K142"/>
  <c r="L142"/>
  <c r="M142"/>
  <c r="N142"/>
  <c r="O142"/>
  <c r="H127"/>
  <c r="I127"/>
  <c r="J127"/>
  <c r="K127"/>
  <c r="L127"/>
  <c r="M127"/>
  <c r="N127"/>
  <c r="O127"/>
  <c r="H111"/>
  <c r="I111"/>
  <c r="J111"/>
  <c r="K111"/>
  <c r="L111"/>
  <c r="M111"/>
  <c r="N111"/>
  <c r="O111"/>
  <c r="H95"/>
  <c r="I95"/>
  <c r="J95"/>
  <c r="K95"/>
  <c r="L95"/>
  <c r="M95"/>
  <c r="N95"/>
  <c r="O95"/>
  <c r="H81"/>
  <c r="I81"/>
  <c r="J81"/>
  <c r="K81"/>
  <c r="L81"/>
  <c r="M81"/>
  <c r="N81"/>
  <c r="O81"/>
  <c r="H50"/>
  <c r="I50"/>
  <c r="J50"/>
  <c r="K50"/>
  <c r="L50"/>
  <c r="M50"/>
  <c r="N50"/>
  <c r="O50"/>
  <c r="H34"/>
  <c r="I34"/>
  <c r="J34"/>
  <c r="K34"/>
  <c r="L34"/>
  <c r="M34"/>
  <c r="N34"/>
  <c r="O34"/>
  <c r="H18"/>
  <c r="I18"/>
  <c r="J18"/>
  <c r="K18"/>
  <c r="L18"/>
  <c r="M18"/>
  <c r="N18"/>
  <c r="O18"/>
  <c r="E158"/>
  <c r="F158"/>
  <c r="E142"/>
  <c r="F142"/>
  <c r="E127"/>
  <c r="F127"/>
  <c r="E111"/>
  <c r="F111"/>
  <c r="E95"/>
  <c r="F95"/>
  <c r="E81"/>
  <c r="F81"/>
  <c r="E50"/>
  <c r="F50"/>
  <c r="E34"/>
  <c r="F34"/>
  <c r="E18"/>
  <c r="F18"/>
  <c r="D127"/>
  <c r="D95"/>
  <c r="G12"/>
  <c r="G13"/>
  <c r="G14"/>
  <c r="G15"/>
  <c r="G16"/>
  <c r="G17"/>
  <c r="D18"/>
  <c r="D34"/>
  <c r="D50"/>
  <c r="D81"/>
  <c r="D111"/>
  <c r="D142"/>
  <c r="D158"/>
  <c r="G152"/>
  <c r="G158" s="1"/>
  <c r="G137"/>
  <c r="G142" s="1"/>
  <c r="G121"/>
  <c r="G127" s="1"/>
  <c r="G105"/>
  <c r="G111" s="1"/>
  <c r="G91"/>
  <c r="G95" s="1"/>
  <c r="G75"/>
  <c r="G81" s="1"/>
  <c r="G44"/>
  <c r="G50" s="1"/>
  <c r="G28"/>
  <c r="G34" s="1"/>
  <c r="G11"/>
  <c r="C158"/>
  <c r="C142"/>
  <c r="C127"/>
  <c r="C111"/>
  <c r="C95"/>
  <c r="C81"/>
  <c r="C50"/>
  <c r="C34"/>
  <c r="C18"/>
  <c r="H93" i="4"/>
  <c r="H94"/>
  <c r="H95"/>
  <c r="H96"/>
  <c r="H97"/>
  <c r="H98"/>
  <c r="H84"/>
  <c r="H85"/>
  <c r="H86"/>
  <c r="H87"/>
  <c r="H88"/>
  <c r="H89"/>
  <c r="H75"/>
  <c r="H76"/>
  <c r="H77"/>
  <c r="H78"/>
  <c r="H79"/>
  <c r="H80"/>
  <c r="H66"/>
  <c r="H67"/>
  <c r="H68"/>
  <c r="H69"/>
  <c r="H70"/>
  <c r="H71"/>
  <c r="H58"/>
  <c r="H59"/>
  <c r="H60"/>
  <c r="H61"/>
  <c r="H62"/>
  <c r="H49"/>
  <c r="H50"/>
  <c r="H51"/>
  <c r="H52"/>
  <c r="H53"/>
  <c r="H54"/>
  <c r="H40"/>
  <c r="H41"/>
  <c r="H42"/>
  <c r="H43"/>
  <c r="H44"/>
  <c r="H45"/>
  <c r="H31"/>
  <c r="H32"/>
  <c r="H33"/>
  <c r="H34"/>
  <c r="H35"/>
  <c r="H36"/>
  <c r="H22"/>
  <c r="H23"/>
  <c r="H24"/>
  <c r="H25"/>
  <c r="H26"/>
  <c r="H27"/>
  <c r="H13"/>
  <c r="H14"/>
  <c r="H15"/>
  <c r="H16"/>
  <c r="H17"/>
  <c r="H18"/>
  <c r="H92"/>
  <c r="H83"/>
  <c r="H74"/>
  <c r="H65"/>
  <c r="H57"/>
  <c r="H48"/>
  <c r="H39"/>
  <c r="H30"/>
  <c r="H21"/>
  <c r="H12"/>
  <c r="H94" i="3"/>
  <c r="H45"/>
  <c r="H13"/>
  <c r="H14"/>
  <c r="H15"/>
  <c r="H16"/>
  <c r="H17"/>
  <c r="H18"/>
  <c r="H19"/>
  <c r="H22"/>
  <c r="H23"/>
  <c r="H24"/>
  <c r="H25"/>
  <c r="H26"/>
  <c r="H27"/>
  <c r="H28"/>
  <c r="H29"/>
  <c r="H32"/>
  <c r="H33"/>
  <c r="H34"/>
  <c r="H35"/>
  <c r="H36"/>
  <c r="H37"/>
  <c r="H38"/>
  <c r="H39"/>
  <c r="H41"/>
  <c r="H42"/>
  <c r="H43"/>
  <c r="H44"/>
  <c r="H46"/>
  <c r="H47"/>
  <c r="H48"/>
  <c r="H49"/>
  <c r="H51"/>
  <c r="H52"/>
  <c r="H53"/>
  <c r="H54"/>
  <c r="H55"/>
  <c r="H56"/>
  <c r="H57"/>
  <c r="H58"/>
  <c r="H59"/>
  <c r="H61"/>
  <c r="H62"/>
  <c r="H63"/>
  <c r="H64"/>
  <c r="H65"/>
  <c r="H66"/>
  <c r="H67"/>
  <c r="H68"/>
  <c r="H70"/>
  <c r="H71"/>
  <c r="H72"/>
  <c r="H73"/>
  <c r="H74"/>
  <c r="H75"/>
  <c r="H76"/>
  <c r="H77"/>
  <c r="H78"/>
  <c r="H80"/>
  <c r="H81"/>
  <c r="H82"/>
  <c r="H83"/>
  <c r="H84"/>
  <c r="H85"/>
  <c r="H86"/>
  <c r="H87"/>
  <c r="H88"/>
  <c r="H90"/>
  <c r="H91"/>
  <c r="H92"/>
  <c r="H93"/>
  <c r="H95"/>
  <c r="H96"/>
  <c r="H97"/>
  <c r="H98"/>
  <c r="H100"/>
  <c r="H101"/>
  <c r="H102"/>
  <c r="H103"/>
  <c r="H104"/>
  <c r="H105"/>
  <c r="H107"/>
  <c r="H108"/>
  <c r="H12"/>
  <c r="F99" i="4"/>
  <c r="E99"/>
  <c r="D99"/>
  <c r="D90"/>
  <c r="G90"/>
  <c r="F90"/>
  <c r="E90"/>
  <c r="F81"/>
  <c r="E81"/>
  <c r="D81"/>
  <c r="G72"/>
  <c r="F72"/>
  <c r="E72"/>
  <c r="D72"/>
  <c r="G63"/>
  <c r="F63"/>
  <c r="E63"/>
  <c r="D63"/>
  <c r="G55"/>
  <c r="F55"/>
  <c r="E55"/>
  <c r="D55"/>
  <c r="G46"/>
  <c r="D46"/>
  <c r="F46"/>
  <c r="E46"/>
  <c r="D37"/>
  <c r="G37"/>
  <c r="F37"/>
  <c r="E37"/>
  <c r="G28"/>
  <c r="F28"/>
  <c r="E28"/>
  <c r="D28"/>
  <c r="G19"/>
  <c r="F19"/>
  <c r="E19"/>
  <c r="D19"/>
  <c r="G109" i="3"/>
  <c r="H109" s="1"/>
  <c r="G99"/>
  <c r="F99"/>
  <c r="E99"/>
  <c r="G89"/>
  <c r="F89"/>
  <c r="E89"/>
  <c r="G79"/>
  <c r="F79"/>
  <c r="E79"/>
  <c r="G69"/>
  <c r="F69"/>
  <c r="E69"/>
  <c r="G60"/>
  <c r="F60"/>
  <c r="E60"/>
  <c r="G50"/>
  <c r="F50"/>
  <c r="E50"/>
  <c r="G40"/>
  <c r="F40"/>
  <c r="E40"/>
  <c r="G30"/>
  <c r="F30"/>
  <c r="E30"/>
  <c r="G20"/>
  <c r="F20"/>
  <c r="E20"/>
  <c r="G84" i="2"/>
  <c r="F84"/>
  <c r="E84"/>
  <c r="H83"/>
  <c r="H82"/>
  <c r="H81"/>
  <c r="H80"/>
  <c r="H79"/>
  <c r="H78"/>
  <c r="G76"/>
  <c r="F76"/>
  <c r="E76"/>
  <c r="H75"/>
  <c r="H74"/>
  <c r="H73"/>
  <c r="H72"/>
  <c r="G70"/>
  <c r="F70"/>
  <c r="E70"/>
  <c r="H69"/>
  <c r="H68"/>
  <c r="H67"/>
  <c r="H66"/>
  <c r="H65"/>
  <c r="H64"/>
  <c r="G62"/>
  <c r="F62"/>
  <c r="E62"/>
  <c r="H61"/>
  <c r="H60"/>
  <c r="H59"/>
  <c r="H58"/>
  <c r="H57"/>
  <c r="H56"/>
  <c r="G54"/>
  <c r="F54"/>
  <c r="E54"/>
  <c r="H53"/>
  <c r="H52"/>
  <c r="H51"/>
  <c r="H50"/>
  <c r="G48"/>
  <c r="H48" s="1"/>
  <c r="E48"/>
  <c r="H47"/>
  <c r="H46"/>
  <c r="H45"/>
  <c r="H44"/>
  <c r="H43"/>
  <c r="H42"/>
  <c r="G40"/>
  <c r="F40"/>
  <c r="E40"/>
  <c r="H39"/>
  <c r="H38"/>
  <c r="H37"/>
  <c r="H36"/>
  <c r="G34"/>
  <c r="F34"/>
  <c r="E34"/>
  <c r="H33"/>
  <c r="H32"/>
  <c r="H31"/>
  <c r="H30"/>
  <c r="H29"/>
  <c r="H28"/>
  <c r="G26"/>
  <c r="F26"/>
  <c r="H26" s="1"/>
  <c r="E26"/>
  <c r="D26"/>
  <c r="D85" s="1"/>
  <c r="H25"/>
  <c r="H24"/>
  <c r="H23"/>
  <c r="H22"/>
  <c r="H21"/>
  <c r="H20"/>
  <c r="G18"/>
  <c r="G85" s="1"/>
  <c r="G86" s="1"/>
  <c r="F18"/>
  <c r="E18"/>
  <c r="H17"/>
  <c r="H16"/>
  <c r="H15"/>
  <c r="H14"/>
  <c r="H13"/>
  <c r="H12"/>
  <c r="H72" i="4" l="1"/>
  <c r="H55"/>
  <c r="H90"/>
  <c r="F100"/>
  <c r="G100"/>
  <c r="H28"/>
  <c r="H63"/>
  <c r="H76" i="2"/>
  <c r="H40"/>
  <c r="E85"/>
  <c r="E86" s="1"/>
  <c r="G110" i="3"/>
  <c r="G111" s="1"/>
  <c r="H20"/>
  <c r="H60"/>
  <c r="F110"/>
  <c r="F111" s="1"/>
  <c r="H30"/>
  <c r="H70" i="2"/>
  <c r="H62"/>
  <c r="H34"/>
  <c r="H18"/>
  <c r="H54"/>
  <c r="H84"/>
  <c r="G18" i="1"/>
  <c r="H99" i="4"/>
  <c r="H81"/>
  <c r="H19"/>
  <c r="E100"/>
  <c r="E101" s="1"/>
  <c r="H37"/>
  <c r="H46"/>
  <c r="H79" i="3"/>
  <c r="H99"/>
  <c r="H89"/>
  <c r="H69"/>
  <c r="H50"/>
  <c r="H40"/>
  <c r="E110"/>
  <c r="E111" s="1"/>
  <c r="F85" i="2"/>
  <c r="F86" s="1"/>
  <c r="H110" i="3" l="1"/>
  <c r="H111" s="1"/>
  <c r="H85" i="2"/>
  <c r="H86" s="1"/>
  <c r="H100" i="4"/>
</calcChain>
</file>

<file path=xl/comments1.xml><?xml version="1.0" encoding="utf-8"?>
<comments xmlns="http://schemas.openxmlformats.org/spreadsheetml/2006/main">
  <authors>
    <author>User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04"/>
          </rPr>
          <t>Завтраки и обеды разбиты. Это сделано для безболезненного повтора блюд в один день</t>
        </r>
      </text>
    </comment>
  </commentList>
</comments>
</file>

<file path=xl/sharedStrings.xml><?xml version="1.0" encoding="utf-8"?>
<sst xmlns="http://schemas.openxmlformats.org/spreadsheetml/2006/main" count="1260" uniqueCount="206">
  <si>
    <t xml:space="preserve">Возрастная группа </t>
  </si>
  <si>
    <t>7-11 лет</t>
  </si>
  <si>
    <t>Сезон</t>
  </si>
  <si>
    <t>День:</t>
  </si>
  <si>
    <t>понедельник</t>
  </si>
  <si>
    <t>Неделя: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</si>
  <si>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</si>
  <si>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</si>
  <si>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</si>
  <si>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</si>
  <si>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</si>
  <si>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</si>
  <si>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</si>
  <si>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</si>
  <si>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</si>
  <si>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</si>
  <si>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</si>
  <si>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</si>
  <si>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</si>
  <si>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</si>
  <si>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</si>
  <si>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</si>
  <si>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</si>
  <si>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</si>
  <si>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 xml:space="preserve">Завтрак </t>
  </si>
  <si>
    <t>14/М</t>
  </si>
  <si>
    <t>Масло сливочное</t>
  </si>
  <si>
    <t>294/М/ССЖ</t>
  </si>
  <si>
    <t>Биточки из индейки</t>
  </si>
  <si>
    <t>143/М/ССЖ</t>
  </si>
  <si>
    <t>Рагу овощное</t>
  </si>
  <si>
    <t>388/М/ССЖ</t>
  </si>
  <si>
    <t>Напиток из шиповника, 180/10</t>
  </si>
  <si>
    <t>Хлеб пшеничный</t>
  </si>
  <si>
    <t>338/М</t>
  </si>
  <si>
    <t>Яблоко</t>
  </si>
  <si>
    <t>Йогурт «Растишка» питьевой</t>
  </si>
  <si>
    <t xml:space="preserve">Итого за Завтрак </t>
  </si>
  <si>
    <t>Винегрет овощной</t>
  </si>
  <si>
    <t>Борщ из свежей капусты с картофелем и сметаной, 200/5</t>
  </si>
  <si>
    <t>Бефстроганов из говядины</t>
  </si>
  <si>
    <t>171/М/ССЖ</t>
  </si>
  <si>
    <t>Каша гречневая рассыпчатая</t>
  </si>
  <si>
    <t>Компот из сухофруктов, 180/10</t>
  </si>
  <si>
    <t>Хлеб ржаной</t>
  </si>
  <si>
    <t>Итого за Обед</t>
  </si>
  <si>
    <t>378/М/ССЖ</t>
  </si>
  <si>
    <t>Чай с молоком, 180/10</t>
  </si>
  <si>
    <t>вторник</t>
  </si>
  <si>
    <t>15/М</t>
  </si>
  <si>
    <t>Сыр полутвердый</t>
  </si>
  <si>
    <t>209/М</t>
  </si>
  <si>
    <t>Яйцо вареное</t>
  </si>
  <si>
    <t>173/М/ССЖ</t>
  </si>
  <si>
    <t>Каша пшеничная молочная</t>
  </si>
  <si>
    <t>382/М/ССЖ</t>
  </si>
  <si>
    <t>Какао на молоке, 180/10</t>
  </si>
  <si>
    <t>Мандарин</t>
  </si>
  <si>
    <t>Салат морковный</t>
  </si>
  <si>
    <t>Компот из вишни, 180/10</t>
  </si>
  <si>
    <t>379/М/ССЖ</t>
  </si>
  <si>
    <t>Напиток кофейный на молоке, 180/10</t>
  </si>
  <si>
    <t>среда</t>
  </si>
  <si>
    <t>268/М/ССЖ</t>
  </si>
  <si>
    <t>Котлеты из говядины с соусом сметанно-томатным, 90/30</t>
  </si>
  <si>
    <t>202/М</t>
  </si>
  <si>
    <t>Макароны отварные</t>
  </si>
  <si>
    <t>Салат из белокочанной капусты</t>
  </si>
  <si>
    <t>Суп из овощей со сметаной, 200/5</t>
  </si>
  <si>
    <t>232/М/ССЖ</t>
  </si>
  <si>
    <t>Хек запеченный с соусом томатным, 90/30</t>
  </si>
  <si>
    <t>128/М</t>
  </si>
  <si>
    <t>Картофельное пюре</t>
  </si>
  <si>
    <t>Компот из свежих яблок, 180/10</t>
  </si>
  <si>
    <t>четверг</t>
  </si>
  <si>
    <t>223/М/ССЖ</t>
  </si>
  <si>
    <t>Запеканка из творога с ягодным соусом, 150/40</t>
  </si>
  <si>
    <t>Булочка с кунжутом</t>
  </si>
  <si>
    <t>Салат из свеклы с соленым огурцом</t>
  </si>
  <si>
    <t>пятница</t>
  </si>
  <si>
    <t>377/М/ССЖ</t>
  </si>
  <si>
    <t>Чай с сахаром и лимоном, 180/10</t>
  </si>
  <si>
    <t>Салат из отварной моркови с сыром</t>
  </si>
  <si>
    <t>Щи из свежей капусты с картофелем и сметаной, 200/5</t>
  </si>
  <si>
    <t>291/М/ССЖ</t>
  </si>
  <si>
    <t>Плов с курицей</t>
  </si>
  <si>
    <t>Салат из картофеля, кукурузы консервированной, огурца соленого и моркови</t>
  </si>
  <si>
    <t>Гуляш из говядины</t>
  </si>
  <si>
    <t>174/М/ССЖ</t>
  </si>
  <si>
    <t>Каша рисовая молочная</t>
  </si>
  <si>
    <t>Биточки из индейки с соусом томатным, 90/30</t>
  </si>
  <si>
    <t>Котлеты из говядины с соусом томатным, 90/30</t>
  </si>
  <si>
    <t>Салат из свеклы с сыром</t>
  </si>
  <si>
    <t>Запеканка из творога с соусом сладким сметанным, 150/50</t>
  </si>
  <si>
    <t>Салат витаминный /2 вариант/</t>
  </si>
  <si>
    <t>Хек запеченный</t>
  </si>
  <si>
    <t>Картофельное пюре с маслом сливочным 150/5</t>
  </si>
  <si>
    <t>Сезон: зимне-весенний</t>
  </si>
  <si>
    <t>Сезон: зимний</t>
  </si>
  <si>
    <t>Возрастная категория: 7 - 11 лет</t>
  </si>
  <si>
    <t>№ п/п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</si>
  <si>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</si>
  <si>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</si>
  <si>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</si>
  <si>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</si>
  <si>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</si>
  <si>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</si>
  <si>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</si>
  <si>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</si>
  <si>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</si>
  <si>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День 1</t>
  </si>
  <si>
    <t>150/5/5</t>
  </si>
  <si>
    <t>Какао на молоке</t>
  </si>
  <si>
    <t>Итого:</t>
  </si>
  <si>
    <t>День 2</t>
  </si>
  <si>
    <t>Напиток из шиповника</t>
  </si>
  <si>
    <t>День 3</t>
  </si>
  <si>
    <t>Котлеты из говядины с соусом сметанно-томатным</t>
  </si>
  <si>
    <t>90/30</t>
  </si>
  <si>
    <t>Чай с молоком</t>
  </si>
  <si>
    <t>День 4</t>
  </si>
  <si>
    <t>Запеканка из творога с ягодным соусом</t>
  </si>
  <si>
    <t>150/40</t>
  </si>
  <si>
    <t>Напиток кофейный на молоке</t>
  </si>
  <si>
    <t>День 5</t>
  </si>
  <si>
    <t>Хек запеченный с соусом томатным</t>
  </si>
  <si>
    <t>Чай с сахаром и лимоном</t>
  </si>
  <si>
    <t>180/10/7</t>
  </si>
  <si>
    <t>День 6</t>
  </si>
  <si>
    <t>150/90</t>
  </si>
  <si>
    <t>День 7</t>
  </si>
  <si>
    <t>День 8</t>
  </si>
  <si>
    <t>Биточки из говядины с соусом томатным</t>
  </si>
  <si>
    <t>День 9</t>
  </si>
  <si>
    <t>Запеканка из творога с соусом сладким сметанным</t>
  </si>
  <si>
    <t>150/50</t>
  </si>
  <si>
    <t>День 10</t>
  </si>
  <si>
    <t xml:space="preserve">Картофельное пюре с маслом сливочным </t>
  </si>
  <si>
    <t>150/5</t>
  </si>
  <si>
    <t>Среднее значение завтраков</t>
  </si>
  <si>
    <t xml:space="preserve">Выполнение СанПиН, % от суточной нормы </t>
  </si>
  <si>
    <t xml:space="preserve">100 % Норма СанПиН </t>
  </si>
  <si>
    <t>Примечание: Расчет сырья, выхода готовых блюд произведен по Сборнику рецептур на продукцию для обучающихся во всех образовательных учреждениях 2017 год. Фрукты включены по массе нетто. В блюдах используется исключительно йодированная соль.</t>
  </si>
  <si>
    <t>Обед:</t>
  </si>
  <si>
    <t>Щи из свежей капусты с картофелем и сметаной</t>
  </si>
  <si>
    <t>200/5</t>
  </si>
  <si>
    <t>Суп крестьянский с рисом</t>
  </si>
  <si>
    <t>Суп картофельный с горохом</t>
  </si>
  <si>
    <t>Суп картофельный с фасолью</t>
  </si>
  <si>
    <t>Биточки из говядины</t>
  </si>
  <si>
    <t>Среднее значение обедов</t>
  </si>
  <si>
    <t>Щи из свежей капусты с картофелем и сметаной, 250/5</t>
  </si>
  <si>
    <t>Каша гречневая рассыпчатая,</t>
  </si>
  <si>
    <t>Компот из сухофруктов, 200/11</t>
  </si>
  <si>
    <t>Компот из вишни, 200/11</t>
  </si>
  <si>
    <t>Котлеты из говядины с соусом сметанно-томатным, 100/30</t>
  </si>
  <si>
    <t>Компот из свежих яблок, 200/11</t>
  </si>
  <si>
    <t>Борщ из свежей капусты с картофелем и сметаной, 250/5</t>
  </si>
  <si>
    <t>Куриное филе запеченное с соусом томатным, 100/30</t>
  </si>
  <si>
    <t>Суп из овощей со сметаной, 250/5</t>
  </si>
  <si>
    <t>Хек запеченный с соусом томатным, 100/30</t>
  </si>
  <si>
    <t>Биточки из индейки с соусом томатным, 100/30</t>
  </si>
  <si>
    <t>Куриное филе запеченное с соусом томатным, 90/30</t>
  </si>
  <si>
    <t>67/М</t>
  </si>
  <si>
    <t>88/М</t>
  </si>
  <si>
    <t>245/М</t>
  </si>
  <si>
    <t>171/М</t>
  </si>
  <si>
    <t>349/М</t>
  </si>
  <si>
    <t>зимне-весенний</t>
  </si>
  <si>
    <t>173/М</t>
  </si>
  <si>
    <t>382/М</t>
  </si>
  <si>
    <t>294/М</t>
  </si>
  <si>
    <t>143/М</t>
  </si>
  <si>
    <t>388/М</t>
  </si>
  <si>
    <t>268/М</t>
  </si>
  <si>
    <t>378/М</t>
  </si>
  <si>
    <t>223/М</t>
  </si>
  <si>
    <t>379/М</t>
  </si>
  <si>
    <t>232/М</t>
  </si>
  <si>
    <t>377/М</t>
  </si>
  <si>
    <t>291/М</t>
  </si>
  <si>
    <t>174/М</t>
  </si>
  <si>
    <t>43/М</t>
  </si>
  <si>
    <t>98/М</t>
  </si>
  <si>
    <t>342/М</t>
  </si>
  <si>
    <t>55/М</t>
  </si>
  <si>
    <t>102/М</t>
  </si>
  <si>
    <t>62/М</t>
  </si>
  <si>
    <t>82/М</t>
  </si>
  <si>
    <t>293/М</t>
  </si>
  <si>
    <t>99/М</t>
  </si>
  <si>
    <t>50/М</t>
  </si>
  <si>
    <t>39/М</t>
  </si>
  <si>
    <t>260/М</t>
  </si>
  <si>
    <t>49/М</t>
  </si>
  <si>
    <t>45/М</t>
  </si>
  <si>
    <t>85/М</t>
  </si>
  <si>
    <t>Возрастная категория: 12-18лет</t>
  </si>
  <si>
    <t>Примерное 2 — х недельное  меню бесплатного питания учащихся 1 - 4 классов, обучающихся во вторую смену,  на 2021/22 уч.год</t>
  </si>
  <si>
    <t>Примерное 2 — х недельное  меню бесплатного питания учащихся 1 - 4 классов, обучающихся в первую смену, на 2021/22 уч.год</t>
  </si>
  <si>
    <t>Завтраки и обеды разбиты. Это сделано для безболезненного повтора блюд в один день</t>
  </si>
  <si>
    <t>Проект  10-ти дневного основного (организованного питания) меню  для обучающихся МКОУ СОШ с.Новый Урух</t>
  </si>
  <si>
    <t>Утверждаю</t>
  </si>
  <si>
    <t>Директор школы                Д.И.Надгериева</t>
  </si>
  <si>
    <t>Директор школы                    Д.И.Надгериева</t>
  </si>
  <si>
    <t xml:space="preserve"> 2 — х недельное  меню бесплатного питания учащихся 5-11 классов, обучающихся МКОУ СОШ с.Новый Урух  на 2021/22 уч.год</t>
  </si>
</sst>
</file>

<file path=xl/styles.xml><?xml version="1.0" encoding="utf-8"?>
<styleSheet xmlns="http://schemas.openxmlformats.org/spreadsheetml/2006/main">
  <numFmts count="3">
    <numFmt numFmtId="164" formatCode="_-* #,##0.00\ _₽_-;\-* #,##0.00\ _₽_-;_-* \-??\ _₽_-;_-@_-"/>
    <numFmt numFmtId="165" formatCode="0.0"/>
    <numFmt numFmtId="166" formatCode="0\%"/>
  </numFmts>
  <fonts count="27"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  <font>
      <sz val="11"/>
      <color rgb="FF000000"/>
      <name val="Times New Roman"/>
      <family val="1"/>
      <charset val="1"/>
    </font>
    <font>
      <sz val="10"/>
      <color rgb="FF000000"/>
      <name val="Arial Narrow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u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b/>
      <sz val="10"/>
      <color rgb="FF000000"/>
      <name val="Arial Narrow"/>
      <family val="2"/>
      <charset val="204"/>
    </font>
    <font>
      <sz val="11"/>
      <name val="Calibri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164" fontId="2" fillId="0" borderId="0" applyBorder="0" applyProtection="0"/>
  </cellStyleXfs>
  <cellXfs count="207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top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0" fontId="7" fillId="0" borderId="0" xfId="0" applyFont="1" applyAlignment="1">
      <alignment vertical="center" wrapText="1"/>
    </xf>
    <xf numFmtId="2" fontId="7" fillId="0" borderId="0" xfId="0" applyNumberFormat="1" applyFont="1" applyAlignment="1">
      <alignment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12" fillId="0" borderId="0" xfId="1" applyFont="1"/>
    <xf numFmtId="0" fontId="13" fillId="0" borderId="0" xfId="1" applyFont="1"/>
    <xf numFmtId="1" fontId="13" fillId="0" borderId="0" xfId="1" applyNumberFormat="1" applyFont="1"/>
    <xf numFmtId="0" fontId="14" fillId="0" borderId="0" xfId="0" applyFont="1"/>
    <xf numFmtId="0" fontId="15" fillId="0" borderId="0" xfId="0" applyFont="1"/>
    <xf numFmtId="0" fontId="16" fillId="0" borderId="0" xfId="1" applyFont="1"/>
    <xf numFmtId="0" fontId="16" fillId="0" borderId="0" xfId="1" applyFont="1" applyAlignment="1">
      <alignment horizontal="right"/>
    </xf>
    <xf numFmtId="0" fontId="13" fillId="0" borderId="0" xfId="1" applyFont="1" applyBorder="1" applyAlignment="1">
      <alignment horizontal="left"/>
    </xf>
    <xf numFmtId="1" fontId="13" fillId="0" borderId="0" xfId="1" applyNumberFormat="1" applyFont="1" applyBorder="1" applyAlignment="1">
      <alignment horizontal="center"/>
    </xf>
    <xf numFmtId="0" fontId="16" fillId="0" borderId="0" xfId="0" applyNumberFormat="1" applyFont="1" applyBorder="1" applyAlignment="1">
      <alignment horizontal="right"/>
    </xf>
    <xf numFmtId="0" fontId="14" fillId="0" borderId="0" xfId="0" applyFont="1" applyBorder="1"/>
    <xf numFmtId="0" fontId="16" fillId="0" borderId="0" xfId="1" applyFont="1" applyBorder="1" applyAlignment="1">
      <alignment horizontal="right"/>
    </xf>
    <xf numFmtId="0" fontId="13" fillId="0" borderId="0" xfId="1" applyFont="1" applyAlignment="1">
      <alignment horizontal="left"/>
    </xf>
    <xf numFmtId="1" fontId="13" fillId="0" borderId="0" xfId="1" applyNumberFormat="1" applyFont="1" applyAlignment="1">
      <alignment horizontal="center"/>
    </xf>
    <xf numFmtId="0" fontId="17" fillId="0" borderId="1" xfId="1" applyFont="1" applyBorder="1" applyAlignment="1">
      <alignment horizontal="center" vertical="center" wrapText="1"/>
    </xf>
    <xf numFmtId="0" fontId="17" fillId="0" borderId="5" xfId="0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/>
    </xf>
    <xf numFmtId="1" fontId="17" fillId="0" borderId="5" xfId="0" applyNumberFormat="1" applyFont="1" applyBorder="1" applyAlignment="1">
      <alignment horizontal="center"/>
    </xf>
    <xf numFmtId="2" fontId="17" fillId="0" borderId="1" xfId="1" applyNumberFormat="1" applyFont="1" applyBorder="1" applyAlignment="1">
      <alignment horizontal="center" vertical="top"/>
    </xf>
    <xf numFmtId="0" fontId="17" fillId="0" borderId="1" xfId="1" applyFont="1" applyBorder="1" applyAlignment="1">
      <alignment vertical="top" wrapText="1"/>
    </xf>
    <xf numFmtId="1" fontId="17" fillId="0" borderId="1" xfId="1" applyNumberFormat="1" applyFont="1" applyBorder="1" applyAlignment="1">
      <alignment horizontal="center" vertical="top"/>
    </xf>
    <xf numFmtId="0" fontId="17" fillId="0" borderId="5" xfId="0" applyNumberFormat="1" applyFont="1" applyBorder="1" applyAlignment="1">
      <alignment horizontal="center" vertical="top"/>
    </xf>
    <xf numFmtId="1" fontId="17" fillId="0" borderId="5" xfId="0" applyNumberFormat="1" applyFont="1" applyBorder="1" applyAlignment="1">
      <alignment horizontal="center" vertical="top"/>
    </xf>
    <xf numFmtId="165" fontId="17" fillId="0" borderId="5" xfId="0" applyNumberFormat="1" applyFont="1" applyBorder="1" applyAlignment="1">
      <alignment horizontal="center" vertical="top"/>
    </xf>
    <xf numFmtId="2" fontId="17" fillId="0" borderId="5" xfId="0" applyNumberFormat="1" applyFont="1" applyBorder="1" applyAlignment="1">
      <alignment horizontal="center" vertical="top"/>
    </xf>
    <xf numFmtId="165" fontId="17" fillId="0" borderId="1" xfId="1" applyNumberFormat="1" applyFont="1" applyBorder="1" applyAlignment="1">
      <alignment horizontal="center" vertical="top"/>
    </xf>
    <xf numFmtId="1" fontId="16" fillId="0" borderId="1" xfId="1" applyNumberFormat="1" applyFont="1" applyBorder="1" applyAlignment="1">
      <alignment horizontal="center" vertical="center"/>
    </xf>
    <xf numFmtId="2" fontId="16" fillId="0" borderId="1" xfId="1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16" fillId="0" borderId="0" xfId="1" applyNumberFormat="1" applyFont="1" applyBorder="1" applyAlignment="1">
      <alignment horizontal="center"/>
    </xf>
    <xf numFmtId="0" fontId="16" fillId="0" borderId="0" xfId="1" applyFont="1" applyBorder="1" applyAlignment="1">
      <alignment horizontal="left"/>
    </xf>
    <xf numFmtId="0" fontId="16" fillId="0" borderId="0" xfId="0" applyNumberFormat="1" applyFont="1" applyBorder="1" applyAlignment="1">
      <alignment horizontal="left"/>
    </xf>
    <xf numFmtId="0" fontId="17" fillId="0" borderId="1" xfId="1" applyFont="1" applyBorder="1" applyAlignment="1">
      <alignment horizontal="center" vertical="top"/>
    </xf>
    <xf numFmtId="0" fontId="14" fillId="0" borderId="0" xfId="0" applyNumberFormat="1" applyFont="1" applyBorder="1" applyAlignment="1">
      <alignment horizontal="right"/>
    </xf>
    <xf numFmtId="165" fontId="16" fillId="0" borderId="1" xfId="1" applyNumberFormat="1" applyFont="1" applyBorder="1" applyAlignment="1">
      <alignment horizontal="center" vertical="center"/>
    </xf>
    <xf numFmtId="2" fontId="17" fillId="0" borderId="5" xfId="0" applyNumberFormat="1" applyFont="1" applyFill="1" applyBorder="1" applyAlignment="1">
      <alignment horizontal="center" vertical="top"/>
    </xf>
    <xf numFmtId="1" fontId="17" fillId="0" borderId="5" xfId="0" applyNumberFormat="1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center" vertical="top"/>
    </xf>
    <xf numFmtId="165" fontId="17" fillId="0" borderId="5" xfId="0" applyNumberFormat="1" applyFont="1" applyFill="1" applyBorder="1" applyAlignment="1">
      <alignment horizontal="center" vertical="top"/>
    </xf>
    <xf numFmtId="2" fontId="16" fillId="0" borderId="1" xfId="1" applyNumberFormat="1" applyFont="1" applyBorder="1" applyAlignment="1">
      <alignment horizontal="center" vertical="top"/>
    </xf>
    <xf numFmtId="0" fontId="18" fillId="0" borderId="0" xfId="0" applyFont="1"/>
    <xf numFmtId="2" fontId="16" fillId="0" borderId="1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1" fontId="15" fillId="0" borderId="0" xfId="0" applyNumberFormat="1" applyFont="1"/>
    <xf numFmtId="0" fontId="16" fillId="0" borderId="0" xfId="1" applyFont="1" applyBorder="1" applyAlignment="1">
      <alignment horizontal="center" wrapText="1"/>
    </xf>
    <xf numFmtId="0" fontId="19" fillId="0" borderId="0" xfId="0" applyFont="1"/>
    <xf numFmtId="0" fontId="4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2" fontId="17" fillId="0" borderId="1" xfId="1" applyNumberFormat="1" applyFont="1" applyBorder="1" applyAlignment="1">
      <alignment horizontal="center" vertical="center"/>
    </xf>
    <xf numFmtId="2" fontId="16" fillId="0" borderId="1" xfId="1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1" fontId="23" fillId="0" borderId="1" xfId="1" applyNumberFormat="1" applyFont="1" applyBorder="1" applyAlignment="1">
      <alignment horizontal="center"/>
    </xf>
    <xf numFmtId="1" fontId="23" fillId="0" borderId="1" xfId="1" applyNumberFormat="1" applyFont="1" applyBorder="1" applyAlignment="1">
      <alignment horizontal="center" vertical="top"/>
    </xf>
    <xf numFmtId="0" fontId="23" fillId="0" borderId="1" xfId="1" applyFont="1" applyBorder="1" applyAlignment="1">
      <alignment vertical="top" wrapText="1"/>
    </xf>
    <xf numFmtId="165" fontId="23" fillId="0" borderId="1" xfId="1" applyNumberFormat="1" applyFont="1" applyBorder="1" applyAlignment="1">
      <alignment horizontal="center" vertical="top"/>
    </xf>
    <xf numFmtId="2" fontId="23" fillId="0" borderId="1" xfId="1" applyNumberFormat="1" applyFont="1" applyBorder="1" applyAlignment="1">
      <alignment horizontal="center" vertical="top"/>
    </xf>
    <xf numFmtId="0" fontId="22" fillId="0" borderId="1" xfId="1" applyFont="1" applyBorder="1" applyAlignment="1">
      <alignment horizontal="center"/>
    </xf>
    <xf numFmtId="0" fontId="22" fillId="0" borderId="1" xfId="1" applyFont="1" applyBorder="1" applyAlignment="1">
      <alignment horizontal="right"/>
    </xf>
    <xf numFmtId="2" fontId="23" fillId="0" borderId="1" xfId="1" applyNumberFormat="1" applyFont="1" applyBorder="1" applyAlignment="1">
      <alignment horizontal="center" vertical="center"/>
    </xf>
    <xf numFmtId="0" fontId="23" fillId="0" borderId="1" xfId="1" applyFont="1" applyBorder="1" applyAlignment="1">
      <alignment vertical="center" wrapText="1"/>
    </xf>
    <xf numFmtId="1" fontId="23" fillId="0" borderId="1" xfId="1" applyNumberFormat="1" applyFont="1" applyBorder="1" applyAlignment="1">
      <alignment horizontal="center" vertical="center"/>
    </xf>
    <xf numFmtId="0" fontId="22" fillId="0" borderId="1" xfId="1" applyFont="1" applyBorder="1" applyAlignment="1">
      <alignment horizontal="right" vertical="center"/>
    </xf>
    <xf numFmtId="0" fontId="23" fillId="0" borderId="1" xfId="1" applyFont="1" applyBorder="1" applyAlignment="1">
      <alignment horizontal="center" vertical="top"/>
    </xf>
    <xf numFmtId="1" fontId="22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top"/>
    </xf>
    <xf numFmtId="166" fontId="22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top" wrapText="1"/>
    </xf>
    <xf numFmtId="2" fontId="18" fillId="0" borderId="0" xfId="0" applyNumberFormat="1" applyFont="1" applyBorder="1" applyAlignment="1">
      <alignment horizontal="center" vertical="top" wrapText="1"/>
    </xf>
    <xf numFmtId="0" fontId="15" fillId="0" borderId="0" xfId="0" applyFont="1" applyAlignment="1">
      <alignment vertical="center" wrapText="1"/>
    </xf>
    <xf numFmtId="2" fontId="15" fillId="0" borderId="0" xfId="0" applyNumberFormat="1" applyFont="1" applyAlignment="1">
      <alignment vertical="center"/>
    </xf>
    <xf numFmtId="165" fontId="22" fillId="0" borderId="1" xfId="1" applyNumberFormat="1" applyFont="1" applyBorder="1" applyAlignment="1">
      <alignment horizontal="center" vertical="top"/>
    </xf>
    <xf numFmtId="0" fontId="24" fillId="0" borderId="0" xfId="0" applyFont="1"/>
    <xf numFmtId="0" fontId="21" fillId="0" borderId="1" xfId="0" applyFont="1" applyBorder="1"/>
    <xf numFmtId="0" fontId="15" fillId="0" borderId="2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13" fillId="0" borderId="1" xfId="0" applyFont="1" applyBorder="1" applyAlignment="1">
      <alignment vertical="top" wrapText="1"/>
    </xf>
    <xf numFmtId="1" fontId="13" fillId="0" borderId="1" xfId="0" applyNumberFormat="1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center" vertical="top"/>
    </xf>
    <xf numFmtId="165" fontId="13" fillId="0" borderId="1" xfId="0" applyNumberFormat="1" applyFont="1" applyBorder="1" applyAlignment="1">
      <alignment horizontal="center" vertical="top"/>
    </xf>
    <xf numFmtId="0" fontId="1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top"/>
    </xf>
    <xf numFmtId="3" fontId="16" fillId="0" borderId="14" xfId="6" applyNumberFormat="1" applyFont="1" applyBorder="1" applyAlignment="1">
      <alignment horizontal="center" vertical="top"/>
    </xf>
    <xf numFmtId="2" fontId="16" fillId="0" borderId="1" xfId="6" applyNumberFormat="1" applyFont="1" applyBorder="1" applyAlignment="1">
      <alignment horizontal="center" vertical="center" wrapText="1"/>
    </xf>
    <xf numFmtId="0" fontId="16" fillId="0" borderId="14" xfId="6" applyFont="1" applyBorder="1" applyAlignment="1">
      <alignment horizontal="center" vertical="top"/>
    </xf>
    <xf numFmtId="166" fontId="16" fillId="0" borderId="1" xfId="6" applyNumberFormat="1" applyFont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16" fillId="0" borderId="11" xfId="1" applyFont="1" applyBorder="1" applyAlignment="1">
      <alignment horizontal="center"/>
    </xf>
    <xf numFmtId="0" fontId="14" fillId="0" borderId="0" xfId="0" applyNumberFormat="1" applyFont="1" applyBorder="1" applyAlignment="1">
      <alignment horizontal="right"/>
    </xf>
    <xf numFmtId="0" fontId="16" fillId="0" borderId="0" xfId="0" applyNumberFormat="1" applyFont="1" applyBorder="1" applyAlignment="1">
      <alignment horizontal="right"/>
    </xf>
    <xf numFmtId="0" fontId="14" fillId="0" borderId="0" xfId="0" applyNumberFormat="1" applyFont="1" applyBorder="1" applyAlignment="1">
      <alignment wrapText="1"/>
    </xf>
    <xf numFmtId="0" fontId="14" fillId="0" borderId="0" xfId="0" applyFont="1" applyBorder="1"/>
    <xf numFmtId="0" fontId="17" fillId="0" borderId="5" xfId="0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/>
    </xf>
    <xf numFmtId="0" fontId="13" fillId="0" borderId="0" xfId="1" applyFont="1" applyBorder="1" applyAlignment="1">
      <alignment horizontal="left"/>
    </xf>
    <xf numFmtId="0" fontId="16" fillId="0" borderId="4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6" fillId="0" borderId="0" xfId="1" applyFont="1" applyBorder="1" applyAlignment="1">
      <alignment horizontal="center" wrapText="1"/>
    </xf>
    <xf numFmtId="0" fontId="16" fillId="0" borderId="6" xfId="0" applyFont="1" applyBorder="1" applyAlignment="1">
      <alignment horizontal="left" vertical="top" wrapText="1"/>
    </xf>
    <xf numFmtId="0" fontId="16" fillId="0" borderId="4" xfId="1" applyFont="1" applyBorder="1" applyAlignment="1">
      <alignment horizontal="left" vertical="center"/>
    </xf>
    <xf numFmtId="0" fontId="16" fillId="0" borderId="3" xfId="1" applyFont="1" applyBorder="1" applyAlignment="1">
      <alignment horizontal="left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2" fillId="0" borderId="1" xfId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1" fontId="16" fillId="0" borderId="4" xfId="1" applyNumberFormat="1" applyFont="1" applyBorder="1" applyAlignment="1">
      <alignment horizontal="left"/>
    </xf>
    <xf numFmtId="1" fontId="16" fillId="0" borderId="6" xfId="1" applyNumberFormat="1" applyFont="1" applyBorder="1" applyAlignment="1">
      <alignment horizontal="left"/>
    </xf>
    <xf numFmtId="1" fontId="16" fillId="0" borderId="3" xfId="1" applyNumberFormat="1" applyFont="1" applyBorder="1" applyAlignment="1">
      <alignment horizontal="left"/>
    </xf>
    <xf numFmtId="0" fontId="9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top" wrapText="1"/>
    </xf>
    <xf numFmtId="1" fontId="22" fillId="0" borderId="4" xfId="1" applyNumberFormat="1" applyFont="1" applyBorder="1" applyAlignment="1">
      <alignment horizontal="left"/>
    </xf>
    <xf numFmtId="1" fontId="22" fillId="0" borderId="6" xfId="1" applyNumberFormat="1" applyFont="1" applyBorder="1" applyAlignment="1">
      <alignment horizontal="left"/>
    </xf>
    <xf numFmtId="1" fontId="22" fillId="0" borderId="3" xfId="1" applyNumberFormat="1" applyFont="1" applyBorder="1" applyAlignment="1">
      <alignment horizontal="left"/>
    </xf>
    <xf numFmtId="0" fontId="18" fillId="0" borderId="1" xfId="0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6" fillId="0" borderId="1" xfId="1" applyFont="1" applyBorder="1" applyAlignment="1">
      <alignment horizontal="right" vertical="center"/>
    </xf>
    <xf numFmtId="0" fontId="16" fillId="0" borderId="1" xfId="1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vertical="center"/>
    </xf>
    <xf numFmtId="1" fontId="16" fillId="0" borderId="1" xfId="1" applyNumberFormat="1" applyFont="1" applyBorder="1" applyAlignment="1">
      <alignment horizontal="left"/>
    </xf>
    <xf numFmtId="0" fontId="17" fillId="0" borderId="23" xfId="0" applyNumberFormat="1" applyFont="1" applyBorder="1" applyAlignment="1">
      <alignment horizontal="center" vertical="center" wrapText="1"/>
    </xf>
    <xf numFmtId="0" fontId="17" fillId="0" borderId="24" xfId="0" applyNumberFormat="1" applyFont="1" applyBorder="1" applyAlignment="1">
      <alignment horizontal="center" vertical="center" wrapText="1"/>
    </xf>
    <xf numFmtId="0" fontId="17" fillId="0" borderId="25" xfId="0" applyNumberFormat="1" applyFont="1" applyBorder="1" applyAlignment="1">
      <alignment horizontal="center" vertical="center" wrapText="1"/>
    </xf>
    <xf numFmtId="0" fontId="17" fillId="0" borderId="26" xfId="0" applyNumberFormat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7" fillId="0" borderId="27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1" fontId="17" fillId="0" borderId="12" xfId="1" applyNumberFormat="1" applyFont="1" applyBorder="1" applyAlignment="1">
      <alignment horizontal="center" vertical="center" wrapText="1"/>
    </xf>
    <xf numFmtId="1" fontId="17" fillId="0" borderId="9" xfId="1" applyNumberFormat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4" fillId="0" borderId="28" xfId="0" applyFont="1" applyBorder="1"/>
    <xf numFmtId="0" fontId="16" fillId="0" borderId="28" xfId="0" applyNumberFormat="1" applyFont="1" applyBorder="1" applyAlignment="1">
      <alignment horizontal="right"/>
    </xf>
    <xf numFmtId="0" fontId="16" fillId="0" borderId="29" xfId="1" applyFont="1" applyBorder="1" applyAlignment="1">
      <alignment horizontal="center"/>
    </xf>
    <xf numFmtId="0" fontId="14" fillId="0" borderId="8" xfId="0" applyNumberFormat="1" applyFont="1" applyBorder="1" applyAlignment="1">
      <alignment horizontal="right"/>
    </xf>
  </cellXfs>
  <cellStyles count="8">
    <cellStyle name="Обычный" xfId="0" builtinId="0"/>
    <cellStyle name="Обычный 2" xfId="1"/>
    <cellStyle name="Обычный 2 2" xfId="2"/>
    <cellStyle name="Обычный 2 3" xfId="3"/>
    <cellStyle name="Обычный 3 2" xfId="4"/>
    <cellStyle name="Обычный 6" xfId="5"/>
    <cellStyle name="Обычный_хэх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D11"/>
  <sheetViews>
    <sheetView workbookViewId="0">
      <selection activeCell="D5" sqref="D5"/>
    </sheetView>
  </sheetViews>
  <sheetFormatPr defaultRowHeight="15"/>
  <sheetData>
    <row r="6" spans="2:4" ht="15.75" thickBot="1"/>
    <row r="7" spans="2:4" ht="15" customHeight="1">
      <c r="B7" s="118" t="s">
        <v>200</v>
      </c>
      <c r="C7" s="119"/>
      <c r="D7" s="120"/>
    </row>
    <row r="8" spans="2:4">
      <c r="B8" s="121"/>
      <c r="C8" s="122"/>
      <c r="D8" s="123"/>
    </row>
    <row r="9" spans="2:4">
      <c r="B9" s="121"/>
      <c r="C9" s="122"/>
      <c r="D9" s="123"/>
    </row>
    <row r="10" spans="2:4">
      <c r="B10" s="121"/>
      <c r="C10" s="122"/>
      <c r="D10" s="123"/>
    </row>
    <row r="11" spans="2:4" ht="15.75" thickBot="1">
      <c r="B11" s="124"/>
      <c r="C11" s="125"/>
      <c r="D11" s="126"/>
    </row>
  </sheetData>
  <mergeCells count="1">
    <mergeCell ref="B7:D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58"/>
  <sheetViews>
    <sheetView tabSelected="1" zoomScaleSheetLayoutView="100" workbookViewId="0">
      <selection activeCell="P175" sqref="P175"/>
    </sheetView>
  </sheetViews>
  <sheetFormatPr defaultRowHeight="15.75"/>
  <cols>
    <col min="1" max="1" width="19.7109375" style="18" customWidth="1"/>
    <col min="2" max="2" width="32.140625" style="18" customWidth="1"/>
    <col min="3" max="3" width="13.28515625" style="59" customWidth="1"/>
    <col min="4" max="4" width="9.140625" style="18" customWidth="1"/>
    <col min="5" max="5" width="7.28515625" style="18" customWidth="1"/>
    <col min="6" max="6" width="7.7109375" style="18" bestFit="1" customWidth="1"/>
    <col min="7" max="7" width="8.7109375" style="18" customWidth="1"/>
    <col min="8" max="8" width="8.28515625" style="17" customWidth="1"/>
    <col min="9" max="9" width="8" style="17" customWidth="1"/>
    <col min="10" max="10" width="8.7109375" style="17" customWidth="1"/>
    <col min="11" max="11" width="5.85546875" style="17" customWidth="1"/>
    <col min="12" max="12" width="8" style="17" customWidth="1"/>
    <col min="13" max="13" width="8.7109375" style="17" customWidth="1"/>
    <col min="14" max="14" width="8" style="17" customWidth="1"/>
    <col min="15" max="15" width="6.85546875" style="17" customWidth="1"/>
    <col min="16" max="1023" width="8.7109375" style="18" customWidth="1"/>
    <col min="1024" max="16384" width="9.140625" style="18"/>
  </cols>
  <sheetData>
    <row r="1" spans="1:15">
      <c r="A1" s="142" t="s">
        <v>201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5" ht="31.5" customHeight="1">
      <c r="A2" s="60"/>
      <c r="B2" s="60"/>
      <c r="C2" s="60"/>
      <c r="D2" s="60"/>
      <c r="E2" s="60"/>
      <c r="F2" s="60"/>
      <c r="G2" s="60"/>
      <c r="H2" s="60"/>
      <c r="I2" s="60"/>
      <c r="J2" s="142" t="s">
        <v>202</v>
      </c>
      <c r="K2" s="142"/>
      <c r="L2" s="60"/>
      <c r="M2" s="60"/>
      <c r="N2" s="60"/>
      <c r="O2" s="60"/>
    </row>
    <row r="3" spans="1:15">
      <c r="A3" s="19" t="s">
        <v>0</v>
      </c>
      <c r="B3" s="15" t="s">
        <v>1</v>
      </c>
      <c r="C3" s="16"/>
      <c r="D3" s="15"/>
      <c r="E3" s="15"/>
      <c r="F3" s="15"/>
      <c r="G3" s="15"/>
      <c r="H3" s="131"/>
      <c r="I3" s="131"/>
      <c r="J3" s="132" t="s">
        <v>203</v>
      </c>
      <c r="K3" s="132"/>
      <c r="L3" s="132"/>
      <c r="M3" s="132"/>
      <c r="N3" s="132"/>
      <c r="O3" s="132"/>
    </row>
    <row r="4" spans="1:15">
      <c r="A4" s="19" t="s">
        <v>2</v>
      </c>
      <c r="B4" s="15" t="s">
        <v>168</v>
      </c>
      <c r="C4" s="16"/>
      <c r="D4" s="15"/>
      <c r="E4" s="15"/>
      <c r="F4" s="15"/>
      <c r="G4" s="15"/>
      <c r="H4" s="131"/>
      <c r="I4" s="131"/>
      <c r="J4" s="133"/>
      <c r="K4" s="133"/>
      <c r="L4" s="133"/>
      <c r="M4" s="133"/>
      <c r="N4" s="133"/>
      <c r="O4" s="133"/>
    </row>
    <row r="5" spans="1:15">
      <c r="A5" s="20" t="s">
        <v>3</v>
      </c>
      <c r="B5" s="21" t="s">
        <v>4</v>
      </c>
      <c r="C5" s="22"/>
      <c r="D5" s="21"/>
      <c r="E5" s="21"/>
      <c r="F5" s="15"/>
      <c r="G5" s="15"/>
      <c r="H5" s="23"/>
      <c r="I5" s="23"/>
      <c r="J5" s="24"/>
      <c r="K5" s="24"/>
      <c r="L5" s="24"/>
      <c r="M5" s="24"/>
      <c r="N5" s="24"/>
      <c r="O5" s="24"/>
    </row>
    <row r="6" spans="1:15">
      <c r="A6" s="25" t="s">
        <v>5</v>
      </c>
      <c r="B6" s="26">
        <v>1</v>
      </c>
      <c r="C6" s="27"/>
      <c r="D6" s="15"/>
      <c r="E6" s="15"/>
      <c r="F6" s="15"/>
      <c r="G6" s="15"/>
      <c r="H6" s="23"/>
      <c r="I6" s="23"/>
      <c r="J6" s="24"/>
      <c r="K6" s="24"/>
      <c r="L6" s="24"/>
      <c r="M6" s="24"/>
      <c r="N6" s="24"/>
      <c r="O6" s="24"/>
    </row>
    <row r="7" spans="1:15">
      <c r="A7" s="135" t="s">
        <v>6</v>
      </c>
      <c r="B7" s="135" t="s">
        <v>7</v>
      </c>
      <c r="C7" s="136" t="s">
        <v>8</v>
      </c>
      <c r="D7" s="135" t="s">
        <v>9</v>
      </c>
      <c r="E7" s="135"/>
      <c r="F7" s="135"/>
      <c r="G7" s="135" t="s">
        <v>10</v>
      </c>
      <c r="H7" s="134" t="s">
        <v>11</v>
      </c>
      <c r="I7" s="134"/>
      <c r="J7" s="134"/>
      <c r="K7" s="134"/>
      <c r="L7" s="134" t="s">
        <v>12</v>
      </c>
      <c r="M7" s="134"/>
      <c r="N7" s="134"/>
      <c r="O7" s="134"/>
    </row>
    <row r="8" spans="1:15">
      <c r="A8" s="135"/>
      <c r="B8" s="135"/>
      <c r="C8" s="136"/>
      <c r="D8" s="28" t="s">
        <v>13</v>
      </c>
      <c r="E8" s="28" t="s">
        <v>14</v>
      </c>
      <c r="F8" s="28" t="s">
        <v>15</v>
      </c>
      <c r="G8" s="135"/>
      <c r="H8" s="29" t="s">
        <v>16</v>
      </c>
      <c r="I8" s="29" t="s">
        <v>17</v>
      </c>
      <c r="J8" s="29" t="s">
        <v>18</v>
      </c>
      <c r="K8" s="29" t="s">
        <v>19</v>
      </c>
      <c r="L8" s="29" t="s">
        <v>20</v>
      </c>
      <c r="M8" s="29" t="s">
        <v>21</v>
      </c>
      <c r="N8" s="29" t="s">
        <v>22</v>
      </c>
      <c r="O8" s="29" t="s">
        <v>23</v>
      </c>
    </row>
    <row r="9" spans="1:15">
      <c r="A9" s="30">
        <v>1</v>
      </c>
      <c r="B9" s="30">
        <v>2</v>
      </c>
      <c r="C9" s="30">
        <v>3</v>
      </c>
      <c r="D9" s="30">
        <v>4</v>
      </c>
      <c r="E9" s="30">
        <v>5</v>
      </c>
      <c r="F9" s="30">
        <v>6</v>
      </c>
      <c r="G9" s="30">
        <v>7</v>
      </c>
      <c r="H9" s="31">
        <v>8</v>
      </c>
      <c r="I9" s="31">
        <v>9</v>
      </c>
      <c r="J9" s="31">
        <v>10</v>
      </c>
      <c r="K9" s="31">
        <v>11</v>
      </c>
      <c r="L9" s="31">
        <v>12</v>
      </c>
      <c r="M9" s="31">
        <v>13</v>
      </c>
      <c r="N9" s="31">
        <v>14</v>
      </c>
      <c r="O9" s="31">
        <v>15</v>
      </c>
    </row>
    <row r="10" spans="1:15">
      <c r="A10" s="127" t="s">
        <v>24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9"/>
    </row>
    <row r="11" spans="1:15">
      <c r="A11" s="32" t="s">
        <v>25</v>
      </c>
      <c r="B11" s="33" t="s">
        <v>26</v>
      </c>
      <c r="C11" s="34">
        <v>10</v>
      </c>
      <c r="D11" s="32">
        <v>0.08</v>
      </c>
      <c r="E11" s="32">
        <v>7.25</v>
      </c>
      <c r="F11" s="32">
        <v>0.13</v>
      </c>
      <c r="G11" s="32">
        <f>F11*4+E11*9+D11*4</f>
        <v>66.089999999999989</v>
      </c>
      <c r="H11" s="35"/>
      <c r="I11" s="35"/>
      <c r="J11" s="36">
        <v>40</v>
      </c>
      <c r="K11" s="37">
        <v>0.1</v>
      </c>
      <c r="L11" s="37">
        <v>2.4</v>
      </c>
      <c r="M11" s="36">
        <v>3</v>
      </c>
      <c r="N11" s="35"/>
      <c r="O11" s="38">
        <v>0.02</v>
      </c>
    </row>
    <row r="12" spans="1:15">
      <c r="A12" s="32" t="s">
        <v>27</v>
      </c>
      <c r="B12" s="33" t="s">
        <v>28</v>
      </c>
      <c r="C12" s="34">
        <v>90</v>
      </c>
      <c r="D12" s="32">
        <v>9.2899999999999991</v>
      </c>
      <c r="E12" s="32">
        <v>8.81</v>
      </c>
      <c r="F12" s="32">
        <v>7.06</v>
      </c>
      <c r="G12" s="32">
        <f t="shared" ref="G12:G17" si="0">F12*4+E12*9+D12*4</f>
        <v>144.69</v>
      </c>
      <c r="H12" s="37">
        <v>0.1</v>
      </c>
      <c r="I12" s="38">
        <v>9.25</v>
      </c>
      <c r="J12" s="36">
        <v>414</v>
      </c>
      <c r="K12" s="38">
        <v>3.49</v>
      </c>
      <c r="L12" s="38">
        <v>43.76</v>
      </c>
      <c r="M12" s="38">
        <v>180.08</v>
      </c>
      <c r="N12" s="37">
        <v>37.4</v>
      </c>
      <c r="O12" s="38">
        <v>1.0900000000000001</v>
      </c>
    </row>
    <row r="13" spans="1:15">
      <c r="A13" s="32" t="s">
        <v>29</v>
      </c>
      <c r="B13" s="33" t="s">
        <v>30</v>
      </c>
      <c r="C13" s="34">
        <v>150</v>
      </c>
      <c r="D13" s="32">
        <v>2.89</v>
      </c>
      <c r="E13" s="32">
        <v>5.38</v>
      </c>
      <c r="F13" s="32">
        <v>17.940000000000001</v>
      </c>
      <c r="G13" s="32">
        <f t="shared" si="0"/>
        <v>131.74</v>
      </c>
      <c r="H13" s="38">
        <v>0.13</v>
      </c>
      <c r="I13" s="38">
        <v>38.75</v>
      </c>
      <c r="J13" s="36">
        <v>700</v>
      </c>
      <c r="K13" s="38">
        <v>2.5299999999999998</v>
      </c>
      <c r="L13" s="38">
        <v>42.43</v>
      </c>
      <c r="M13" s="37">
        <v>84.8</v>
      </c>
      <c r="N13" s="38">
        <v>40.74</v>
      </c>
      <c r="O13" s="38">
        <v>1.36</v>
      </c>
    </row>
    <row r="14" spans="1:15">
      <c r="A14" s="32" t="s">
        <v>31</v>
      </c>
      <c r="B14" s="33" t="s">
        <v>32</v>
      </c>
      <c r="C14" s="34">
        <v>180</v>
      </c>
      <c r="D14" s="32">
        <v>0.48</v>
      </c>
      <c r="E14" s="39">
        <v>0.2</v>
      </c>
      <c r="F14" s="32">
        <v>16.739999999999998</v>
      </c>
      <c r="G14" s="32">
        <f t="shared" si="0"/>
        <v>70.679999999999993</v>
      </c>
      <c r="H14" s="38">
        <v>0.01</v>
      </c>
      <c r="I14" s="36">
        <v>140</v>
      </c>
      <c r="J14" s="38">
        <v>114.38</v>
      </c>
      <c r="K14" s="38">
        <v>0.53</v>
      </c>
      <c r="L14" s="37">
        <v>8.4</v>
      </c>
      <c r="M14" s="38">
        <v>2.38</v>
      </c>
      <c r="N14" s="38">
        <v>2.38</v>
      </c>
      <c r="O14" s="38">
        <v>0.45</v>
      </c>
    </row>
    <row r="15" spans="1:15">
      <c r="A15" s="32"/>
      <c r="B15" s="33" t="s">
        <v>33</v>
      </c>
      <c r="C15" s="34">
        <v>40</v>
      </c>
      <c r="D15" s="32">
        <v>3.04</v>
      </c>
      <c r="E15" s="39">
        <v>0.4</v>
      </c>
      <c r="F15" s="32">
        <v>19.32</v>
      </c>
      <c r="G15" s="32">
        <f t="shared" si="0"/>
        <v>93.039999999999992</v>
      </c>
      <c r="H15" s="38">
        <v>0.04</v>
      </c>
      <c r="I15" s="35"/>
      <c r="J15" s="35"/>
      <c r="K15" s="35"/>
      <c r="L15" s="36">
        <v>8</v>
      </c>
      <c r="M15" s="36">
        <v>26</v>
      </c>
      <c r="N15" s="37">
        <v>5.6</v>
      </c>
      <c r="O15" s="38">
        <v>0.44</v>
      </c>
    </row>
    <row r="16" spans="1:15">
      <c r="A16" s="32" t="s">
        <v>34</v>
      </c>
      <c r="B16" s="33" t="s">
        <v>35</v>
      </c>
      <c r="C16" s="34">
        <v>100</v>
      </c>
      <c r="D16" s="39">
        <v>0.4</v>
      </c>
      <c r="E16" s="39">
        <v>0.4</v>
      </c>
      <c r="F16" s="39">
        <v>9.8000000000000007</v>
      </c>
      <c r="G16" s="32">
        <f t="shared" si="0"/>
        <v>44.400000000000006</v>
      </c>
      <c r="H16" s="38">
        <v>0.03</v>
      </c>
      <c r="I16" s="36">
        <v>10</v>
      </c>
      <c r="J16" s="36">
        <v>5</v>
      </c>
      <c r="K16" s="37">
        <v>0.2</v>
      </c>
      <c r="L16" s="36">
        <v>16</v>
      </c>
      <c r="M16" s="36">
        <v>11</v>
      </c>
      <c r="N16" s="36">
        <v>9</v>
      </c>
      <c r="O16" s="37">
        <v>2.2000000000000002</v>
      </c>
    </row>
    <row r="17" spans="1:15">
      <c r="A17" s="34"/>
      <c r="B17" s="33" t="s">
        <v>36</v>
      </c>
      <c r="C17" s="34">
        <v>90</v>
      </c>
      <c r="D17" s="32">
        <v>2.52</v>
      </c>
      <c r="E17" s="32">
        <v>1.44</v>
      </c>
      <c r="F17" s="39">
        <v>12.6</v>
      </c>
      <c r="G17" s="32">
        <f t="shared" si="0"/>
        <v>73.44</v>
      </c>
      <c r="H17" s="38">
        <v>0.03</v>
      </c>
      <c r="I17" s="38">
        <v>0.45</v>
      </c>
      <c r="J17" s="36">
        <v>9</v>
      </c>
      <c r="K17" s="35"/>
      <c r="L17" s="36">
        <v>216</v>
      </c>
      <c r="M17" s="37">
        <v>77.400000000000006</v>
      </c>
      <c r="N17" s="37">
        <v>11.7</v>
      </c>
      <c r="O17" s="38">
        <v>0.09</v>
      </c>
    </row>
    <row r="18" spans="1:15" s="42" customFormat="1">
      <c r="A18" s="144" t="s">
        <v>37</v>
      </c>
      <c r="B18" s="145"/>
      <c r="C18" s="40">
        <f>SUM(C11:C17)</f>
        <v>660</v>
      </c>
      <c r="D18" s="41">
        <f>SUM(D11:D17)</f>
        <v>18.7</v>
      </c>
      <c r="E18" s="41">
        <f t="shared" ref="E18:G18" si="1">SUM(E11:E17)</f>
        <v>23.88</v>
      </c>
      <c r="F18" s="41">
        <f t="shared" si="1"/>
        <v>83.59</v>
      </c>
      <c r="G18" s="41">
        <f t="shared" si="1"/>
        <v>624.07999999999993</v>
      </c>
      <c r="H18" s="41">
        <f t="shared" ref="H18" si="2">SUM(H11:H17)</f>
        <v>0.34000000000000008</v>
      </c>
      <c r="I18" s="41">
        <f t="shared" ref="I18" si="3">SUM(I11:I17)</f>
        <v>198.45</v>
      </c>
      <c r="J18" s="41">
        <f t="shared" ref="J18" si="4">SUM(J11:J17)</f>
        <v>1282.3800000000001</v>
      </c>
      <c r="K18" s="41">
        <f t="shared" ref="K18" si="5">SUM(K11:K17)</f>
        <v>6.8500000000000005</v>
      </c>
      <c r="L18" s="41">
        <f t="shared" ref="L18" si="6">SUM(L11:L17)</f>
        <v>336.99</v>
      </c>
      <c r="M18" s="41">
        <f t="shared" ref="M18" si="7">SUM(M11:M17)</f>
        <v>384.65999999999997</v>
      </c>
      <c r="N18" s="41">
        <f t="shared" ref="N18" si="8">SUM(N11:N17)</f>
        <v>106.82</v>
      </c>
      <c r="O18" s="41">
        <f t="shared" ref="O18" si="9">SUM(O11:O17)</f>
        <v>5.65</v>
      </c>
    </row>
    <row r="19" spans="1:15">
      <c r="A19" s="14"/>
      <c r="B19" s="15"/>
      <c r="C19" s="16"/>
      <c r="D19" s="15"/>
      <c r="E19" s="15"/>
      <c r="F19" s="15"/>
      <c r="G19" s="15"/>
      <c r="J19" s="130"/>
      <c r="K19" s="130"/>
      <c r="L19" s="130"/>
      <c r="M19" s="130"/>
      <c r="N19" s="130"/>
      <c r="O19" s="130"/>
    </row>
    <row r="20" spans="1:15">
      <c r="A20" s="19" t="s">
        <v>0</v>
      </c>
      <c r="B20" s="15" t="s">
        <v>1</v>
      </c>
      <c r="C20" s="43"/>
      <c r="D20" s="44"/>
      <c r="E20" s="44"/>
      <c r="F20" s="44"/>
      <c r="G20" s="44"/>
      <c r="H20" s="45"/>
      <c r="I20" s="45"/>
      <c r="J20" s="45"/>
      <c r="K20" s="45"/>
      <c r="L20" s="45"/>
      <c r="M20" s="45"/>
      <c r="N20" s="45"/>
      <c r="O20" s="45"/>
    </row>
    <row r="21" spans="1:15">
      <c r="A21" s="19" t="s">
        <v>2</v>
      </c>
      <c r="B21" s="15" t="s">
        <v>168</v>
      </c>
      <c r="C21" s="43"/>
      <c r="D21" s="44"/>
      <c r="E21" s="44"/>
      <c r="F21" s="44"/>
      <c r="G21" s="44"/>
      <c r="H21" s="45"/>
      <c r="I21" s="45"/>
      <c r="J21" s="45"/>
      <c r="K21" s="45"/>
      <c r="L21" s="45"/>
      <c r="M21" s="45"/>
      <c r="N21" s="45"/>
      <c r="O21" s="45"/>
    </row>
    <row r="22" spans="1:15">
      <c r="A22" s="20" t="s">
        <v>3</v>
      </c>
      <c r="B22" s="21" t="s">
        <v>48</v>
      </c>
      <c r="C22" s="22"/>
      <c r="D22" s="21"/>
      <c r="E22" s="21"/>
      <c r="F22" s="15"/>
      <c r="G22" s="15"/>
      <c r="H22" s="131"/>
      <c r="I22" s="131"/>
      <c r="J22" s="132"/>
      <c r="K22" s="132"/>
      <c r="L22" s="132"/>
      <c r="M22" s="132"/>
      <c r="N22" s="132"/>
      <c r="O22" s="132"/>
    </row>
    <row r="23" spans="1:15">
      <c r="A23" s="25" t="s">
        <v>5</v>
      </c>
      <c r="B23" s="26">
        <v>1</v>
      </c>
      <c r="C23" s="27"/>
      <c r="D23" s="15"/>
      <c r="E23" s="15"/>
      <c r="F23" s="15"/>
      <c r="G23" s="15"/>
      <c r="H23" s="131"/>
      <c r="I23" s="131"/>
      <c r="J23" s="133"/>
      <c r="K23" s="133"/>
      <c r="L23" s="133"/>
      <c r="M23" s="133"/>
      <c r="N23" s="133"/>
      <c r="O23" s="133"/>
    </row>
    <row r="24" spans="1:15">
      <c r="A24" s="135" t="s">
        <v>6</v>
      </c>
      <c r="B24" s="135" t="s">
        <v>7</v>
      </c>
      <c r="C24" s="136" t="s">
        <v>8</v>
      </c>
      <c r="D24" s="135" t="s">
        <v>9</v>
      </c>
      <c r="E24" s="135"/>
      <c r="F24" s="135"/>
      <c r="G24" s="135" t="s">
        <v>10</v>
      </c>
      <c r="H24" s="134" t="s">
        <v>11</v>
      </c>
      <c r="I24" s="134"/>
      <c r="J24" s="134"/>
      <c r="K24" s="134"/>
      <c r="L24" s="134" t="s">
        <v>12</v>
      </c>
      <c r="M24" s="134"/>
      <c r="N24" s="134"/>
      <c r="O24" s="134"/>
    </row>
    <row r="25" spans="1:15">
      <c r="A25" s="135"/>
      <c r="B25" s="135"/>
      <c r="C25" s="136"/>
      <c r="D25" s="28" t="s">
        <v>13</v>
      </c>
      <c r="E25" s="28" t="s">
        <v>14</v>
      </c>
      <c r="F25" s="28" t="s">
        <v>15</v>
      </c>
      <c r="G25" s="135"/>
      <c r="H25" s="29" t="s">
        <v>16</v>
      </c>
      <c r="I25" s="29" t="s">
        <v>17</v>
      </c>
      <c r="J25" s="29" t="s">
        <v>18</v>
      </c>
      <c r="K25" s="29" t="s">
        <v>19</v>
      </c>
      <c r="L25" s="29" t="s">
        <v>20</v>
      </c>
      <c r="M25" s="29" t="s">
        <v>21</v>
      </c>
      <c r="N25" s="29" t="s">
        <v>22</v>
      </c>
      <c r="O25" s="29" t="s">
        <v>23</v>
      </c>
    </row>
    <row r="26" spans="1:15">
      <c r="A26" s="30">
        <v>1</v>
      </c>
      <c r="B26" s="30">
        <v>2</v>
      </c>
      <c r="C26" s="30">
        <v>3</v>
      </c>
      <c r="D26" s="30">
        <v>4</v>
      </c>
      <c r="E26" s="30">
        <v>5</v>
      </c>
      <c r="F26" s="30">
        <v>6</v>
      </c>
      <c r="G26" s="30">
        <v>7</v>
      </c>
      <c r="H26" s="31">
        <v>8</v>
      </c>
      <c r="I26" s="31">
        <v>9</v>
      </c>
      <c r="J26" s="31">
        <v>10</v>
      </c>
      <c r="K26" s="31">
        <v>11</v>
      </c>
      <c r="L26" s="31">
        <v>12</v>
      </c>
      <c r="M26" s="31">
        <v>13</v>
      </c>
      <c r="N26" s="31">
        <v>14</v>
      </c>
      <c r="O26" s="31">
        <v>15</v>
      </c>
    </row>
    <row r="27" spans="1:15">
      <c r="A27" s="127" t="s">
        <v>24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9"/>
    </row>
    <row r="28" spans="1:15">
      <c r="A28" s="34" t="s">
        <v>49</v>
      </c>
      <c r="B28" s="33" t="s">
        <v>50</v>
      </c>
      <c r="C28" s="34">
        <v>15</v>
      </c>
      <c r="D28" s="39">
        <v>3.9</v>
      </c>
      <c r="E28" s="32">
        <v>3.92</v>
      </c>
      <c r="F28" s="46"/>
      <c r="G28" s="32">
        <f>F28*4+E28*9+D28*4</f>
        <v>50.88</v>
      </c>
      <c r="H28" s="35"/>
      <c r="I28" s="38">
        <v>0.12</v>
      </c>
      <c r="J28" s="37">
        <v>34.5</v>
      </c>
      <c r="K28" s="38">
        <v>0.08</v>
      </c>
      <c r="L28" s="36">
        <v>150</v>
      </c>
      <c r="M28" s="36">
        <v>96</v>
      </c>
      <c r="N28" s="38">
        <v>6.75</v>
      </c>
      <c r="O28" s="38">
        <v>0.15</v>
      </c>
    </row>
    <row r="29" spans="1:15">
      <c r="A29" s="34" t="s">
        <v>51</v>
      </c>
      <c r="B29" s="33" t="s">
        <v>52</v>
      </c>
      <c r="C29" s="34">
        <v>40</v>
      </c>
      <c r="D29" s="32">
        <v>5.08</v>
      </c>
      <c r="E29" s="39">
        <v>4.5999999999999996</v>
      </c>
      <c r="F29" s="32">
        <v>0.28000000000000003</v>
      </c>
      <c r="G29" s="39">
        <v>62.8</v>
      </c>
      <c r="H29" s="38">
        <v>0.03</v>
      </c>
      <c r="I29" s="35"/>
      <c r="J29" s="36">
        <v>100</v>
      </c>
      <c r="K29" s="38">
        <v>0.24</v>
      </c>
      <c r="L29" s="36">
        <v>22</v>
      </c>
      <c r="M29" s="37">
        <v>76.8</v>
      </c>
      <c r="N29" s="37">
        <v>4.8</v>
      </c>
      <c r="O29" s="36">
        <v>1</v>
      </c>
    </row>
    <row r="30" spans="1:15">
      <c r="A30" s="32" t="s">
        <v>53</v>
      </c>
      <c r="B30" s="33" t="s">
        <v>54</v>
      </c>
      <c r="C30" s="34">
        <v>160</v>
      </c>
      <c r="D30" s="32">
        <v>5.84</v>
      </c>
      <c r="E30" s="32">
        <v>5.81</v>
      </c>
      <c r="F30" s="32">
        <v>31.75</v>
      </c>
      <c r="G30" s="32">
        <v>169.54</v>
      </c>
      <c r="H30" s="38">
        <v>0.12</v>
      </c>
      <c r="I30" s="38">
        <v>0.43</v>
      </c>
      <c r="J30" s="37">
        <v>27.1</v>
      </c>
      <c r="K30" s="38">
        <v>0.63</v>
      </c>
      <c r="L30" s="38">
        <v>103.68</v>
      </c>
      <c r="M30" s="38">
        <v>159.99</v>
      </c>
      <c r="N30" s="38">
        <v>30.56</v>
      </c>
      <c r="O30" s="38">
        <v>1.72</v>
      </c>
    </row>
    <row r="31" spans="1:15">
      <c r="A31" s="32" t="s">
        <v>55</v>
      </c>
      <c r="B31" s="33" t="s">
        <v>56</v>
      </c>
      <c r="C31" s="34">
        <v>180</v>
      </c>
      <c r="D31" s="32">
        <v>3.37</v>
      </c>
      <c r="E31" s="32">
        <v>2.85</v>
      </c>
      <c r="F31" s="32">
        <v>14.71</v>
      </c>
      <c r="G31" s="32">
        <v>100.06</v>
      </c>
      <c r="H31" s="38">
        <v>0.02</v>
      </c>
      <c r="I31" s="38">
        <v>0.54</v>
      </c>
      <c r="J31" s="38">
        <v>9.1199999999999992</v>
      </c>
      <c r="K31" s="38">
        <v>0.01</v>
      </c>
      <c r="L31" s="38">
        <v>113.12</v>
      </c>
      <c r="M31" s="37">
        <v>107.2</v>
      </c>
      <c r="N31" s="37">
        <v>29.6</v>
      </c>
      <c r="O31" s="36">
        <v>1</v>
      </c>
    </row>
    <row r="32" spans="1:15">
      <c r="A32" s="32"/>
      <c r="B32" s="33" t="s">
        <v>33</v>
      </c>
      <c r="C32" s="34">
        <v>40</v>
      </c>
      <c r="D32" s="32">
        <v>3.04</v>
      </c>
      <c r="E32" s="39">
        <v>0.4</v>
      </c>
      <c r="F32" s="32">
        <v>19.32</v>
      </c>
      <c r="G32" s="34">
        <v>94</v>
      </c>
      <c r="H32" s="38">
        <v>0.04</v>
      </c>
      <c r="I32" s="35"/>
      <c r="J32" s="35"/>
      <c r="K32" s="35"/>
      <c r="L32" s="36">
        <v>8</v>
      </c>
      <c r="M32" s="36">
        <v>26</v>
      </c>
      <c r="N32" s="37">
        <v>5.6</v>
      </c>
      <c r="O32" s="38">
        <v>0.44</v>
      </c>
    </row>
    <row r="33" spans="1:15">
      <c r="A33" s="32" t="s">
        <v>34</v>
      </c>
      <c r="B33" s="33" t="s">
        <v>57</v>
      </c>
      <c r="C33" s="34">
        <v>100</v>
      </c>
      <c r="D33" s="39">
        <v>0.8</v>
      </c>
      <c r="E33" s="39">
        <v>0.2</v>
      </c>
      <c r="F33" s="39">
        <v>7.5</v>
      </c>
      <c r="G33" s="34">
        <v>38</v>
      </c>
      <c r="H33" s="38">
        <v>0.06</v>
      </c>
      <c r="I33" s="36">
        <v>38</v>
      </c>
      <c r="J33" s="35"/>
      <c r="K33" s="37">
        <v>0.2</v>
      </c>
      <c r="L33" s="36">
        <v>35</v>
      </c>
      <c r="M33" s="36">
        <v>17</v>
      </c>
      <c r="N33" s="36">
        <v>11</v>
      </c>
      <c r="O33" s="37">
        <v>0.1</v>
      </c>
    </row>
    <row r="34" spans="1:15" s="42" customFormat="1">
      <c r="A34" s="137" t="s">
        <v>37</v>
      </c>
      <c r="B34" s="137"/>
      <c r="C34" s="40">
        <f>SUM(C28:C33)</f>
        <v>535</v>
      </c>
      <c r="D34" s="41">
        <f>SUM(D28:D33)</f>
        <v>22.03</v>
      </c>
      <c r="E34" s="41">
        <f t="shared" ref="E34:G34" si="10">SUM(E28:E33)</f>
        <v>17.779999999999998</v>
      </c>
      <c r="F34" s="41">
        <f t="shared" si="10"/>
        <v>73.56</v>
      </c>
      <c r="G34" s="41">
        <f t="shared" si="10"/>
        <v>515.28</v>
      </c>
      <c r="H34" s="41">
        <f t="shared" ref="H34" si="11">SUM(H28:H33)</f>
        <v>0.27</v>
      </c>
      <c r="I34" s="41">
        <f t="shared" ref="I34" si="12">SUM(I28:I33)</f>
        <v>39.090000000000003</v>
      </c>
      <c r="J34" s="41">
        <f t="shared" ref="J34" si="13">SUM(J28:J33)</f>
        <v>170.72</v>
      </c>
      <c r="K34" s="41">
        <f t="shared" ref="K34" si="14">SUM(K28:K33)</f>
        <v>1.1599999999999999</v>
      </c>
      <c r="L34" s="41">
        <f t="shared" ref="L34" si="15">SUM(L28:L33)</f>
        <v>431.8</v>
      </c>
      <c r="M34" s="41">
        <f t="shared" ref="M34" si="16">SUM(M28:M33)</f>
        <v>482.99</v>
      </c>
      <c r="N34" s="41">
        <f t="shared" ref="N34" si="17">SUM(N28:N33)</f>
        <v>88.31</v>
      </c>
      <c r="O34" s="41">
        <f t="shared" ref="O34" si="18">SUM(O28:O33)</f>
        <v>4.41</v>
      </c>
    </row>
    <row r="35" spans="1:15">
      <c r="A35" s="14"/>
      <c r="B35" s="15"/>
      <c r="C35" s="16"/>
      <c r="D35" s="15"/>
      <c r="E35" s="15"/>
      <c r="F35" s="15"/>
      <c r="G35" s="15"/>
      <c r="J35" s="130"/>
      <c r="K35" s="130"/>
      <c r="L35" s="130"/>
      <c r="M35" s="130"/>
      <c r="N35" s="130"/>
      <c r="O35" s="130"/>
    </row>
    <row r="36" spans="1:15">
      <c r="A36" s="19" t="s">
        <v>0</v>
      </c>
      <c r="B36" s="15" t="s">
        <v>1</v>
      </c>
      <c r="C36" s="16"/>
      <c r="D36" s="15"/>
      <c r="E36" s="15"/>
      <c r="F36" s="15"/>
      <c r="G36" s="15"/>
      <c r="J36" s="47"/>
      <c r="K36" s="47"/>
      <c r="L36" s="47"/>
      <c r="M36" s="47"/>
      <c r="N36" s="47"/>
      <c r="O36" s="47"/>
    </row>
    <row r="37" spans="1:15">
      <c r="A37" s="19" t="s">
        <v>2</v>
      </c>
      <c r="B37" s="15" t="s">
        <v>168</v>
      </c>
      <c r="C37" s="43"/>
      <c r="D37" s="44"/>
      <c r="E37" s="44"/>
      <c r="F37" s="44"/>
      <c r="G37" s="44"/>
      <c r="H37" s="45"/>
      <c r="I37" s="45"/>
      <c r="J37" s="45"/>
      <c r="K37" s="45"/>
      <c r="L37" s="45"/>
      <c r="M37" s="45"/>
      <c r="N37" s="45"/>
      <c r="O37" s="45"/>
    </row>
    <row r="38" spans="1:15">
      <c r="A38" s="20" t="s">
        <v>3</v>
      </c>
      <c r="B38" s="21" t="s">
        <v>62</v>
      </c>
      <c r="C38" s="16"/>
      <c r="D38" s="20"/>
      <c r="E38" s="138"/>
      <c r="F38" s="138"/>
      <c r="G38" s="138"/>
      <c r="H38" s="131"/>
      <c r="I38" s="131"/>
      <c r="J38" s="132"/>
      <c r="K38" s="132"/>
      <c r="L38" s="132"/>
      <c r="M38" s="132"/>
      <c r="N38" s="132"/>
      <c r="O38" s="132"/>
    </row>
    <row r="39" spans="1:15">
      <c r="A39" s="25" t="s">
        <v>5</v>
      </c>
      <c r="B39" s="26">
        <v>1</v>
      </c>
      <c r="C39" s="128"/>
      <c r="D39" s="128"/>
      <c r="E39" s="26"/>
      <c r="F39" s="15"/>
      <c r="G39" s="15"/>
      <c r="H39" s="131"/>
      <c r="I39" s="131"/>
      <c r="J39" s="133"/>
      <c r="K39" s="133"/>
      <c r="L39" s="133"/>
      <c r="M39" s="133"/>
      <c r="N39" s="133"/>
      <c r="O39" s="133"/>
    </row>
    <row r="40" spans="1:15">
      <c r="A40" s="135" t="s">
        <v>6</v>
      </c>
      <c r="B40" s="135" t="s">
        <v>7</v>
      </c>
      <c r="C40" s="136" t="s">
        <v>8</v>
      </c>
      <c r="D40" s="135" t="s">
        <v>9</v>
      </c>
      <c r="E40" s="135"/>
      <c r="F40" s="135"/>
      <c r="G40" s="135" t="s">
        <v>10</v>
      </c>
      <c r="H40" s="134" t="s">
        <v>11</v>
      </c>
      <c r="I40" s="134"/>
      <c r="J40" s="134"/>
      <c r="K40" s="134"/>
      <c r="L40" s="134" t="s">
        <v>12</v>
      </c>
      <c r="M40" s="134"/>
      <c r="N40" s="134"/>
      <c r="O40" s="134"/>
    </row>
    <row r="41" spans="1:15">
      <c r="A41" s="135"/>
      <c r="B41" s="135"/>
      <c r="C41" s="136"/>
      <c r="D41" s="28" t="s">
        <v>13</v>
      </c>
      <c r="E41" s="28" t="s">
        <v>14</v>
      </c>
      <c r="F41" s="28" t="s">
        <v>15</v>
      </c>
      <c r="G41" s="135"/>
      <c r="H41" s="29" t="s">
        <v>16</v>
      </c>
      <c r="I41" s="29" t="s">
        <v>17</v>
      </c>
      <c r="J41" s="29" t="s">
        <v>18</v>
      </c>
      <c r="K41" s="29" t="s">
        <v>19</v>
      </c>
      <c r="L41" s="29" t="s">
        <v>20</v>
      </c>
      <c r="M41" s="29" t="s">
        <v>21</v>
      </c>
      <c r="N41" s="29" t="s">
        <v>22</v>
      </c>
      <c r="O41" s="29" t="s">
        <v>23</v>
      </c>
    </row>
    <row r="42" spans="1:15">
      <c r="A42" s="30">
        <v>1</v>
      </c>
      <c r="B42" s="30">
        <v>2</v>
      </c>
      <c r="C42" s="30">
        <v>3</v>
      </c>
      <c r="D42" s="30">
        <v>4</v>
      </c>
      <c r="E42" s="30">
        <v>5</v>
      </c>
      <c r="F42" s="30">
        <v>6</v>
      </c>
      <c r="G42" s="30">
        <v>7</v>
      </c>
      <c r="H42" s="31">
        <v>8</v>
      </c>
      <c r="I42" s="31">
        <v>9</v>
      </c>
      <c r="J42" s="31">
        <v>10</v>
      </c>
      <c r="K42" s="31">
        <v>11</v>
      </c>
      <c r="L42" s="31">
        <v>12</v>
      </c>
      <c r="M42" s="31">
        <v>13</v>
      </c>
      <c r="N42" s="31">
        <v>14</v>
      </c>
      <c r="O42" s="31">
        <v>15</v>
      </c>
    </row>
    <row r="43" spans="1:15">
      <c r="A43" s="127" t="s">
        <v>24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9"/>
    </row>
    <row r="44" spans="1:15">
      <c r="A44" s="32" t="s">
        <v>25</v>
      </c>
      <c r="B44" s="33" t="s">
        <v>26</v>
      </c>
      <c r="C44" s="34">
        <v>10</v>
      </c>
      <c r="D44" s="32">
        <v>0.08</v>
      </c>
      <c r="E44" s="32">
        <v>7.25</v>
      </c>
      <c r="F44" s="32">
        <v>0.13</v>
      </c>
      <c r="G44" s="32">
        <f>F44*4+E44*9+D44*4</f>
        <v>66.089999999999989</v>
      </c>
      <c r="H44" s="35"/>
      <c r="I44" s="35"/>
      <c r="J44" s="36">
        <v>40</v>
      </c>
      <c r="K44" s="37">
        <v>0.1</v>
      </c>
      <c r="L44" s="37">
        <v>2.4</v>
      </c>
      <c r="M44" s="36">
        <v>3</v>
      </c>
      <c r="N44" s="35"/>
      <c r="O44" s="38">
        <v>0.02</v>
      </c>
    </row>
    <row r="45" spans="1:15" ht="31.5">
      <c r="A45" s="32" t="s">
        <v>63</v>
      </c>
      <c r="B45" s="33" t="s">
        <v>64</v>
      </c>
      <c r="C45" s="34">
        <v>120</v>
      </c>
      <c r="D45" s="32">
        <v>9.43</v>
      </c>
      <c r="E45" s="32">
        <v>10.64</v>
      </c>
      <c r="F45" s="32">
        <v>8.5299999999999994</v>
      </c>
      <c r="G45" s="32">
        <v>221.56</v>
      </c>
      <c r="H45" s="38">
        <v>0.08</v>
      </c>
      <c r="I45" s="36">
        <v>1.71</v>
      </c>
      <c r="J45" s="35">
        <v>7.5</v>
      </c>
      <c r="K45" s="38">
        <v>2.2000000000000002</v>
      </c>
      <c r="L45" s="38">
        <v>27</v>
      </c>
      <c r="M45" s="38">
        <v>144.12</v>
      </c>
      <c r="N45" s="38">
        <v>21.36</v>
      </c>
      <c r="O45" s="38">
        <v>2.17</v>
      </c>
    </row>
    <row r="46" spans="1:15">
      <c r="A46" s="32" t="s">
        <v>65</v>
      </c>
      <c r="B46" s="33" t="s">
        <v>66</v>
      </c>
      <c r="C46" s="34">
        <v>150</v>
      </c>
      <c r="D46" s="39">
        <v>6.2</v>
      </c>
      <c r="E46" s="32">
        <v>4.58</v>
      </c>
      <c r="F46" s="39">
        <v>42.3</v>
      </c>
      <c r="G46" s="39">
        <v>202.8</v>
      </c>
      <c r="H46" s="37">
        <v>0.1</v>
      </c>
      <c r="I46" s="35"/>
      <c r="J46" s="35"/>
      <c r="K46" s="37">
        <v>0.9</v>
      </c>
      <c r="L46" s="38">
        <v>15.08</v>
      </c>
      <c r="M46" s="38">
        <v>52.95</v>
      </c>
      <c r="N46" s="38">
        <v>9.82</v>
      </c>
      <c r="O46" s="38">
        <v>0.99</v>
      </c>
    </row>
    <row r="47" spans="1:15">
      <c r="A47" s="32" t="s">
        <v>46</v>
      </c>
      <c r="B47" s="33" t="s">
        <v>47</v>
      </c>
      <c r="C47" s="34">
        <v>180</v>
      </c>
      <c r="D47" s="32">
        <v>1.45</v>
      </c>
      <c r="E47" s="32">
        <v>1.25</v>
      </c>
      <c r="F47" s="32">
        <v>12.38</v>
      </c>
      <c r="G47" s="32">
        <v>66.91</v>
      </c>
      <c r="H47" s="38">
        <v>0.01</v>
      </c>
      <c r="I47" s="37">
        <v>0.4</v>
      </c>
      <c r="J47" s="36">
        <v>5</v>
      </c>
      <c r="K47" s="35"/>
      <c r="L47" s="38">
        <v>64.95</v>
      </c>
      <c r="M47" s="38">
        <v>53.24</v>
      </c>
      <c r="N47" s="37">
        <v>11.4</v>
      </c>
      <c r="O47" s="37">
        <v>0.9</v>
      </c>
    </row>
    <row r="48" spans="1:15">
      <c r="A48" s="32"/>
      <c r="B48" s="33" t="s">
        <v>33</v>
      </c>
      <c r="C48" s="34">
        <v>40</v>
      </c>
      <c r="D48" s="32">
        <v>3.04</v>
      </c>
      <c r="E48" s="39">
        <v>0.4</v>
      </c>
      <c r="F48" s="32">
        <v>19.32</v>
      </c>
      <c r="G48" s="34">
        <v>94</v>
      </c>
      <c r="H48" s="38">
        <v>0.04</v>
      </c>
      <c r="I48" s="35"/>
      <c r="J48" s="35"/>
      <c r="K48" s="35"/>
      <c r="L48" s="36">
        <v>8</v>
      </c>
      <c r="M48" s="36">
        <v>26</v>
      </c>
      <c r="N48" s="37">
        <v>5.6</v>
      </c>
      <c r="O48" s="38">
        <v>0.44</v>
      </c>
    </row>
    <row r="49" spans="1:15">
      <c r="A49" s="32" t="s">
        <v>34</v>
      </c>
      <c r="B49" s="33" t="s">
        <v>35</v>
      </c>
      <c r="C49" s="34">
        <v>100</v>
      </c>
      <c r="D49" s="39">
        <v>0.4</v>
      </c>
      <c r="E49" s="39">
        <v>0.4</v>
      </c>
      <c r="F49" s="39">
        <v>9.8000000000000007</v>
      </c>
      <c r="G49" s="34">
        <v>47</v>
      </c>
      <c r="H49" s="38">
        <v>0.03</v>
      </c>
      <c r="I49" s="36">
        <v>10</v>
      </c>
      <c r="J49" s="36">
        <v>5</v>
      </c>
      <c r="K49" s="37">
        <v>0.2</v>
      </c>
      <c r="L49" s="36">
        <v>16</v>
      </c>
      <c r="M49" s="36">
        <v>11</v>
      </c>
      <c r="N49" s="36">
        <v>9</v>
      </c>
      <c r="O49" s="37">
        <v>2.2000000000000002</v>
      </c>
    </row>
    <row r="50" spans="1:15" s="42" customFormat="1">
      <c r="A50" s="137" t="s">
        <v>37</v>
      </c>
      <c r="B50" s="137"/>
      <c r="C50" s="40">
        <f>SUM(C44:C49)</f>
        <v>600</v>
      </c>
      <c r="D50" s="41">
        <f>SUM(D44:D49)</f>
        <v>20.599999999999998</v>
      </c>
      <c r="E50" s="41">
        <f t="shared" ref="E50:G50" si="19">SUM(E44:E49)</f>
        <v>24.519999999999996</v>
      </c>
      <c r="F50" s="41">
        <f t="shared" si="19"/>
        <v>92.46</v>
      </c>
      <c r="G50" s="41">
        <f t="shared" si="19"/>
        <v>698.36</v>
      </c>
      <c r="H50" s="41">
        <f t="shared" ref="H50" si="20">SUM(H44:H49)</f>
        <v>0.26</v>
      </c>
      <c r="I50" s="41">
        <f t="shared" ref="I50" si="21">SUM(I44:I49)</f>
        <v>12.11</v>
      </c>
      <c r="J50" s="41">
        <f t="shared" ref="J50" si="22">SUM(J44:J49)</f>
        <v>57.5</v>
      </c>
      <c r="K50" s="41">
        <f t="shared" ref="K50" si="23">SUM(K44:K49)</f>
        <v>3.4000000000000004</v>
      </c>
      <c r="L50" s="41">
        <f t="shared" ref="L50" si="24">SUM(L44:L49)</f>
        <v>133.43</v>
      </c>
      <c r="M50" s="41">
        <f t="shared" ref="M50" si="25">SUM(M44:M49)</f>
        <v>290.31</v>
      </c>
      <c r="N50" s="41">
        <f t="shared" ref="N50" si="26">SUM(N44:N49)</f>
        <v>57.18</v>
      </c>
      <c r="O50" s="41">
        <f t="shared" ref="O50" si="27">SUM(O44:O49)</f>
        <v>6.7200000000000006</v>
      </c>
    </row>
    <row r="51" spans="1:15">
      <c r="A51" s="14"/>
      <c r="B51" s="15"/>
      <c r="C51" s="16"/>
      <c r="D51" s="15"/>
      <c r="E51" s="15"/>
      <c r="F51" s="15"/>
      <c r="G51" s="15"/>
      <c r="J51" s="206"/>
      <c r="K51" s="206"/>
      <c r="L51" s="206"/>
      <c r="M51" s="206"/>
      <c r="N51" s="206"/>
      <c r="O51" s="206"/>
    </row>
    <row r="52" spans="1:15">
      <c r="A52" s="19" t="s">
        <v>0</v>
      </c>
      <c r="B52" s="15" t="s">
        <v>1</v>
      </c>
      <c r="C52" s="16"/>
      <c r="D52" s="15"/>
      <c r="E52" s="15"/>
      <c r="F52" s="15"/>
      <c r="G52" s="15"/>
      <c r="J52" s="47"/>
      <c r="K52" s="47"/>
      <c r="L52" s="47"/>
      <c r="M52" s="47"/>
      <c r="N52" s="47"/>
      <c r="O52" s="47"/>
    </row>
    <row r="53" spans="1:15">
      <c r="A53" s="19" t="s">
        <v>2</v>
      </c>
      <c r="B53" s="15" t="s">
        <v>168</v>
      </c>
      <c r="C53" s="43"/>
      <c r="D53" s="44"/>
      <c r="E53" s="44"/>
      <c r="F53" s="44"/>
      <c r="G53" s="44"/>
      <c r="H53" s="45"/>
      <c r="I53" s="45"/>
      <c r="J53" s="45"/>
      <c r="K53" s="45"/>
      <c r="L53" s="45"/>
      <c r="M53" s="45"/>
      <c r="N53" s="45"/>
      <c r="O53" s="45"/>
    </row>
    <row r="54" spans="1:15">
      <c r="A54" s="20" t="s">
        <v>3</v>
      </c>
      <c r="B54" s="21" t="s">
        <v>74</v>
      </c>
      <c r="C54" s="16"/>
      <c r="D54" s="20"/>
      <c r="E54" s="138"/>
      <c r="F54" s="138"/>
      <c r="G54" s="138"/>
      <c r="H54" s="131"/>
      <c r="I54" s="131"/>
      <c r="J54" s="132"/>
      <c r="K54" s="132"/>
      <c r="L54" s="132"/>
      <c r="M54" s="132"/>
      <c r="N54" s="132"/>
      <c r="O54" s="132"/>
    </row>
    <row r="55" spans="1:15">
      <c r="A55" s="25" t="s">
        <v>5</v>
      </c>
      <c r="B55" s="26">
        <v>1</v>
      </c>
      <c r="C55" s="205"/>
      <c r="D55" s="205"/>
      <c r="E55" s="26"/>
      <c r="F55" s="15"/>
      <c r="G55" s="15"/>
      <c r="H55" s="204"/>
      <c r="I55" s="204"/>
      <c r="J55" s="203"/>
      <c r="K55" s="203"/>
      <c r="L55" s="203"/>
      <c r="M55" s="203"/>
      <c r="N55" s="203"/>
      <c r="O55" s="203"/>
    </row>
    <row r="56" spans="1:15" ht="15.75" customHeight="1">
      <c r="A56" s="201" t="s">
        <v>6</v>
      </c>
      <c r="B56" s="201" t="s">
        <v>7</v>
      </c>
      <c r="C56" s="199" t="s">
        <v>8</v>
      </c>
      <c r="D56" s="196" t="s">
        <v>9</v>
      </c>
      <c r="E56" s="197"/>
      <c r="F56" s="198"/>
      <c r="G56" s="194" t="s">
        <v>10</v>
      </c>
      <c r="H56" s="193" t="s">
        <v>11</v>
      </c>
      <c r="I56" s="191"/>
      <c r="J56" s="191"/>
      <c r="K56" s="192"/>
      <c r="L56" s="190" t="s">
        <v>12</v>
      </c>
      <c r="M56" s="191"/>
      <c r="N56" s="191"/>
      <c r="O56" s="192"/>
    </row>
    <row r="57" spans="1:15">
      <c r="A57" s="202"/>
      <c r="B57" s="202"/>
      <c r="C57" s="200"/>
      <c r="D57" s="28" t="s">
        <v>13</v>
      </c>
      <c r="E57" s="28" t="s">
        <v>14</v>
      </c>
      <c r="F57" s="28" t="s">
        <v>15</v>
      </c>
      <c r="G57" s="195"/>
      <c r="H57" s="29" t="s">
        <v>16</v>
      </c>
      <c r="I57" s="29" t="s">
        <v>17</v>
      </c>
      <c r="J57" s="29" t="s">
        <v>18</v>
      </c>
      <c r="K57" s="29" t="s">
        <v>19</v>
      </c>
      <c r="L57" s="29" t="s">
        <v>20</v>
      </c>
      <c r="M57" s="29" t="s">
        <v>21</v>
      </c>
      <c r="N57" s="29" t="s">
        <v>22</v>
      </c>
      <c r="O57" s="29" t="s">
        <v>23</v>
      </c>
    </row>
    <row r="58" spans="1:15">
      <c r="A58" s="30">
        <v>1</v>
      </c>
      <c r="B58" s="30">
        <v>2</v>
      </c>
      <c r="C58" s="30">
        <v>3</v>
      </c>
      <c r="D58" s="30">
        <v>4</v>
      </c>
      <c r="E58" s="30">
        <v>5</v>
      </c>
      <c r="F58" s="30">
        <v>6</v>
      </c>
      <c r="G58" s="30">
        <v>7</v>
      </c>
      <c r="H58" s="31">
        <v>8</v>
      </c>
      <c r="I58" s="31">
        <v>9</v>
      </c>
      <c r="J58" s="31">
        <v>10</v>
      </c>
      <c r="K58" s="31">
        <v>11</v>
      </c>
      <c r="L58" s="31">
        <v>12</v>
      </c>
      <c r="M58" s="31">
        <v>13</v>
      </c>
      <c r="N58" s="31">
        <v>14</v>
      </c>
      <c r="O58" s="31">
        <v>15</v>
      </c>
    </row>
    <row r="59" spans="1:15">
      <c r="A59" s="127" t="s">
        <v>24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9"/>
    </row>
    <row r="60" spans="1:15" ht="31.5">
      <c r="A60" s="32" t="s">
        <v>75</v>
      </c>
      <c r="B60" s="33" t="s">
        <v>76</v>
      </c>
      <c r="C60" s="34">
        <v>190</v>
      </c>
      <c r="D60" s="32">
        <v>19.89</v>
      </c>
      <c r="E60" s="32">
        <v>12.14</v>
      </c>
      <c r="F60" s="32">
        <v>35.64</v>
      </c>
      <c r="G60" s="32">
        <f>F60*4+E60*9+D60*4</f>
        <v>331.38</v>
      </c>
      <c r="H60" s="38">
        <v>0.08</v>
      </c>
      <c r="I60" s="38">
        <v>5.57</v>
      </c>
      <c r="J60" s="36">
        <v>70</v>
      </c>
      <c r="K60" s="38">
        <v>2.31</v>
      </c>
      <c r="L60" s="38">
        <v>220.35</v>
      </c>
      <c r="M60" s="38">
        <v>291.94</v>
      </c>
      <c r="N60" s="38">
        <v>39.01</v>
      </c>
      <c r="O60" s="38">
        <v>0.94</v>
      </c>
    </row>
    <row r="61" spans="1:15" ht="31.5">
      <c r="A61" s="32" t="s">
        <v>60</v>
      </c>
      <c r="B61" s="33" t="s">
        <v>61</v>
      </c>
      <c r="C61" s="34">
        <v>180</v>
      </c>
      <c r="D61" s="32">
        <v>2.74</v>
      </c>
      <c r="E61" s="32">
        <v>2.2599999999999998</v>
      </c>
      <c r="F61" s="39">
        <v>18.600000000000001</v>
      </c>
      <c r="G61" s="34">
        <v>107</v>
      </c>
      <c r="H61" s="38">
        <v>0.02</v>
      </c>
      <c r="I61" s="38">
        <v>0.72</v>
      </c>
      <c r="J61" s="36">
        <v>9</v>
      </c>
      <c r="K61" s="35"/>
      <c r="L61" s="38">
        <v>112.77</v>
      </c>
      <c r="M61" s="36">
        <v>81</v>
      </c>
      <c r="N61" s="37">
        <v>12.6</v>
      </c>
      <c r="O61" s="38">
        <v>0.12</v>
      </c>
    </row>
    <row r="62" spans="1:15">
      <c r="A62" s="32"/>
      <c r="B62" s="33" t="s">
        <v>33</v>
      </c>
      <c r="C62" s="34">
        <v>30</v>
      </c>
      <c r="D62" s="32">
        <v>2.37</v>
      </c>
      <c r="E62" s="39">
        <v>0.3</v>
      </c>
      <c r="F62" s="32">
        <v>14.49</v>
      </c>
      <c r="G62" s="39">
        <v>70.5</v>
      </c>
      <c r="H62" s="38">
        <v>0.03</v>
      </c>
      <c r="I62" s="35"/>
      <c r="J62" s="35"/>
      <c r="K62" s="35"/>
      <c r="L62" s="36">
        <v>6</v>
      </c>
      <c r="M62" s="37">
        <v>19.5</v>
      </c>
      <c r="N62" s="37">
        <v>4.2</v>
      </c>
      <c r="O62" s="38">
        <v>0.33</v>
      </c>
    </row>
    <row r="63" spans="1:15">
      <c r="A63" s="32"/>
      <c r="B63" s="33" t="s">
        <v>77</v>
      </c>
      <c r="C63" s="34">
        <v>50</v>
      </c>
      <c r="D63" s="39">
        <v>4.9000000000000004</v>
      </c>
      <c r="E63" s="32">
        <v>2.2599999999999998</v>
      </c>
      <c r="F63" s="32">
        <v>29.09</v>
      </c>
      <c r="G63" s="32">
        <v>156.12</v>
      </c>
      <c r="H63" s="38">
        <v>0.34</v>
      </c>
      <c r="I63" s="35"/>
      <c r="J63" s="36">
        <v>5</v>
      </c>
      <c r="K63" s="38">
        <v>1.08</v>
      </c>
      <c r="L63" s="38">
        <v>26.99</v>
      </c>
      <c r="M63" s="38">
        <v>50.21</v>
      </c>
      <c r="N63" s="38">
        <v>12.77</v>
      </c>
      <c r="O63" s="38">
        <v>0.75</v>
      </c>
    </row>
    <row r="64" spans="1:15">
      <c r="A64" s="32" t="s">
        <v>34</v>
      </c>
      <c r="B64" s="33" t="s">
        <v>57</v>
      </c>
      <c r="C64" s="34">
        <v>100</v>
      </c>
      <c r="D64" s="39">
        <v>0.8</v>
      </c>
      <c r="E64" s="39">
        <v>0.2</v>
      </c>
      <c r="F64" s="39">
        <v>7.5</v>
      </c>
      <c r="G64" s="34">
        <v>38</v>
      </c>
      <c r="H64" s="38">
        <v>0.06</v>
      </c>
      <c r="I64" s="36">
        <v>38</v>
      </c>
      <c r="J64" s="35"/>
      <c r="K64" s="37">
        <v>0.2</v>
      </c>
      <c r="L64" s="36">
        <v>35</v>
      </c>
      <c r="M64" s="36">
        <v>17</v>
      </c>
      <c r="N64" s="36">
        <v>11</v>
      </c>
      <c r="O64" s="37">
        <v>0.1</v>
      </c>
    </row>
    <row r="65" spans="1:15" s="42" customFormat="1">
      <c r="A65" s="144" t="s">
        <v>37</v>
      </c>
      <c r="B65" s="145"/>
      <c r="C65" s="40">
        <f>SUM(C60:C64)</f>
        <v>550</v>
      </c>
      <c r="D65" s="41">
        <f>SUM(D60:D64)</f>
        <v>30.700000000000006</v>
      </c>
      <c r="E65" s="41">
        <f t="shared" ref="E65:G65" si="28">SUM(E60:E64)</f>
        <v>17.16</v>
      </c>
      <c r="F65" s="41">
        <f t="shared" si="28"/>
        <v>105.32000000000001</v>
      </c>
      <c r="G65" s="41">
        <f t="shared" si="28"/>
        <v>703</v>
      </c>
      <c r="H65" s="41">
        <f t="shared" ref="H65" si="29">SUM(H60:H64)</f>
        <v>0.53</v>
      </c>
      <c r="I65" s="41">
        <f t="shared" ref="I65" si="30">SUM(I60:I64)</f>
        <v>44.29</v>
      </c>
      <c r="J65" s="41">
        <f t="shared" ref="J65" si="31">SUM(J60:J64)</f>
        <v>84</v>
      </c>
      <c r="K65" s="41">
        <f t="shared" ref="K65" si="32">SUM(K60:K64)</f>
        <v>3.5900000000000003</v>
      </c>
      <c r="L65" s="41">
        <f t="shared" ref="L65" si="33">SUM(L60:L64)</f>
        <v>401.11</v>
      </c>
      <c r="M65" s="41">
        <f t="shared" ref="M65" si="34">SUM(M60:M64)</f>
        <v>459.65</v>
      </c>
      <c r="N65" s="41">
        <f t="shared" ref="N65" si="35">SUM(N60:N64)</f>
        <v>79.58</v>
      </c>
      <c r="O65" s="41">
        <f t="shared" ref="O65" si="36">SUM(O60:O64)</f>
        <v>2.2400000000000002</v>
      </c>
    </row>
    <row r="66" spans="1:15">
      <c r="A66" s="14"/>
      <c r="B66" s="15"/>
      <c r="C66" s="16"/>
      <c r="D66" s="15"/>
      <c r="E66" s="15"/>
      <c r="F66" s="15"/>
      <c r="G66" s="15"/>
      <c r="J66" s="130"/>
      <c r="K66" s="130"/>
      <c r="L66" s="130"/>
      <c r="M66" s="130"/>
      <c r="N66" s="130"/>
      <c r="O66" s="130"/>
    </row>
    <row r="67" spans="1:15">
      <c r="A67" s="19" t="s">
        <v>0</v>
      </c>
      <c r="B67" s="15" t="s">
        <v>1</v>
      </c>
      <c r="C67" s="43"/>
      <c r="D67" s="44"/>
      <c r="E67" s="44"/>
      <c r="F67" s="44"/>
      <c r="G67" s="44"/>
      <c r="H67" s="45"/>
      <c r="I67" s="45"/>
      <c r="J67" s="45"/>
      <c r="K67" s="45"/>
      <c r="L67" s="45"/>
      <c r="M67" s="45"/>
      <c r="N67" s="45"/>
      <c r="O67" s="45"/>
    </row>
    <row r="68" spans="1:15">
      <c r="A68" s="19" t="s">
        <v>2</v>
      </c>
      <c r="B68" s="15" t="s">
        <v>168</v>
      </c>
      <c r="C68" s="43"/>
      <c r="D68" s="44"/>
      <c r="E68" s="44"/>
      <c r="F68" s="44"/>
      <c r="G68" s="44"/>
      <c r="H68" s="45"/>
      <c r="I68" s="45"/>
      <c r="J68" s="45"/>
      <c r="K68" s="45"/>
      <c r="L68" s="45"/>
      <c r="M68" s="45"/>
      <c r="N68" s="45"/>
      <c r="O68" s="45"/>
    </row>
    <row r="69" spans="1:15">
      <c r="A69" s="20" t="s">
        <v>3</v>
      </c>
      <c r="B69" s="21" t="s">
        <v>79</v>
      </c>
      <c r="C69" s="16"/>
      <c r="D69" s="20"/>
      <c r="E69" s="138"/>
      <c r="F69" s="138"/>
      <c r="G69" s="138"/>
      <c r="H69" s="131"/>
      <c r="I69" s="131"/>
      <c r="J69" s="132"/>
      <c r="K69" s="132"/>
      <c r="L69" s="132"/>
      <c r="M69" s="132"/>
      <c r="N69" s="132"/>
      <c r="O69" s="132"/>
    </row>
    <row r="70" spans="1:15">
      <c r="A70" s="25" t="s">
        <v>5</v>
      </c>
      <c r="B70" s="26">
        <v>1</v>
      </c>
      <c r="C70" s="128"/>
      <c r="D70" s="128"/>
      <c r="E70" s="26"/>
      <c r="F70" s="15"/>
      <c r="G70" s="15"/>
      <c r="H70" s="131"/>
      <c r="I70" s="131"/>
      <c r="J70" s="133"/>
      <c r="K70" s="133"/>
      <c r="L70" s="133"/>
      <c r="M70" s="133"/>
      <c r="N70" s="133"/>
      <c r="O70" s="133"/>
    </row>
    <row r="71" spans="1:15">
      <c r="A71" s="135" t="s">
        <v>6</v>
      </c>
      <c r="B71" s="135" t="s">
        <v>7</v>
      </c>
      <c r="C71" s="136" t="s">
        <v>8</v>
      </c>
      <c r="D71" s="135" t="s">
        <v>9</v>
      </c>
      <c r="E71" s="135"/>
      <c r="F71" s="135"/>
      <c r="G71" s="135" t="s">
        <v>10</v>
      </c>
      <c r="H71" s="134" t="s">
        <v>11</v>
      </c>
      <c r="I71" s="134"/>
      <c r="J71" s="134"/>
      <c r="K71" s="134"/>
      <c r="L71" s="134" t="s">
        <v>12</v>
      </c>
      <c r="M71" s="134"/>
      <c r="N71" s="134"/>
      <c r="O71" s="134"/>
    </row>
    <row r="72" spans="1:15">
      <c r="A72" s="135"/>
      <c r="B72" s="135"/>
      <c r="C72" s="136"/>
      <c r="D72" s="28" t="s">
        <v>13</v>
      </c>
      <c r="E72" s="28" t="s">
        <v>14</v>
      </c>
      <c r="F72" s="28" t="s">
        <v>15</v>
      </c>
      <c r="G72" s="135"/>
      <c r="H72" s="29" t="s">
        <v>16</v>
      </c>
      <c r="I72" s="29" t="s">
        <v>17</v>
      </c>
      <c r="J72" s="29" t="s">
        <v>18</v>
      </c>
      <c r="K72" s="29" t="s">
        <v>19</v>
      </c>
      <c r="L72" s="29" t="s">
        <v>20</v>
      </c>
      <c r="M72" s="29" t="s">
        <v>21</v>
      </c>
      <c r="N72" s="29" t="s">
        <v>22</v>
      </c>
      <c r="O72" s="29" t="s">
        <v>23</v>
      </c>
    </row>
    <row r="73" spans="1:15">
      <c r="A73" s="30">
        <v>1</v>
      </c>
      <c r="B73" s="30">
        <v>2</v>
      </c>
      <c r="C73" s="30">
        <v>3</v>
      </c>
      <c r="D73" s="30">
        <v>4</v>
      </c>
      <c r="E73" s="30">
        <v>5</v>
      </c>
      <c r="F73" s="30">
        <v>6</v>
      </c>
      <c r="G73" s="30">
        <v>7</v>
      </c>
      <c r="H73" s="31">
        <v>8</v>
      </c>
      <c r="I73" s="31">
        <v>9</v>
      </c>
      <c r="J73" s="31">
        <v>10</v>
      </c>
      <c r="K73" s="31">
        <v>11</v>
      </c>
      <c r="L73" s="31">
        <v>12</v>
      </c>
      <c r="M73" s="31">
        <v>13</v>
      </c>
      <c r="N73" s="31">
        <v>14</v>
      </c>
      <c r="O73" s="31">
        <v>15</v>
      </c>
    </row>
    <row r="74" spans="1:15">
      <c r="A74" s="127" t="s">
        <v>24</v>
      </c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9"/>
    </row>
    <row r="75" spans="1:15">
      <c r="A75" s="34" t="s">
        <v>49</v>
      </c>
      <c r="B75" s="33" t="s">
        <v>50</v>
      </c>
      <c r="C75" s="34">
        <v>15</v>
      </c>
      <c r="D75" s="39">
        <v>3.9</v>
      </c>
      <c r="E75" s="32">
        <v>3.92</v>
      </c>
      <c r="F75" s="46"/>
      <c r="G75" s="32">
        <f>F75*4+E75*9+D75*4</f>
        <v>50.88</v>
      </c>
      <c r="H75" s="35"/>
      <c r="I75" s="38">
        <v>0.12</v>
      </c>
      <c r="J75" s="37">
        <v>34.5</v>
      </c>
      <c r="K75" s="38">
        <v>0.08</v>
      </c>
      <c r="L75" s="36">
        <v>150</v>
      </c>
      <c r="M75" s="36">
        <v>96</v>
      </c>
      <c r="N75" s="38">
        <v>6.75</v>
      </c>
      <c r="O75" s="38">
        <v>0.15</v>
      </c>
    </row>
    <row r="76" spans="1:15" ht="31.5">
      <c r="A76" s="32" t="s">
        <v>69</v>
      </c>
      <c r="B76" s="33" t="s">
        <v>70</v>
      </c>
      <c r="C76" s="34">
        <v>120</v>
      </c>
      <c r="D76" s="32">
        <v>12.09</v>
      </c>
      <c r="E76" s="32">
        <v>5.61</v>
      </c>
      <c r="F76" s="32">
        <v>8.4600000000000009</v>
      </c>
      <c r="G76" s="32">
        <v>165.69</v>
      </c>
      <c r="H76" s="38">
        <v>0.18</v>
      </c>
      <c r="I76" s="38">
        <v>6.52</v>
      </c>
      <c r="J76" s="37">
        <v>31.3</v>
      </c>
      <c r="K76" s="37">
        <v>1.59</v>
      </c>
      <c r="L76" s="38">
        <v>54.91</v>
      </c>
      <c r="M76" s="38">
        <v>302.35000000000002</v>
      </c>
      <c r="N76" s="38">
        <v>54.44</v>
      </c>
      <c r="O76" s="38">
        <v>1.45</v>
      </c>
    </row>
    <row r="77" spans="1:15">
      <c r="A77" s="32" t="s">
        <v>71</v>
      </c>
      <c r="B77" s="33" t="s">
        <v>72</v>
      </c>
      <c r="C77" s="34">
        <v>150</v>
      </c>
      <c r="D77" s="32">
        <v>3.07</v>
      </c>
      <c r="E77" s="32">
        <v>4.71</v>
      </c>
      <c r="F77" s="32">
        <v>22.03</v>
      </c>
      <c r="G77" s="32">
        <v>144.03</v>
      </c>
      <c r="H77" s="38">
        <v>0.16</v>
      </c>
      <c r="I77" s="38">
        <v>25.74</v>
      </c>
      <c r="J77" s="37">
        <v>22.3</v>
      </c>
      <c r="K77" s="38">
        <v>0.18</v>
      </c>
      <c r="L77" s="38">
        <v>45.28</v>
      </c>
      <c r="M77" s="38">
        <v>97.19</v>
      </c>
      <c r="N77" s="38">
        <v>32.880000000000003</v>
      </c>
      <c r="O77" s="38">
        <v>1.21</v>
      </c>
    </row>
    <row r="78" spans="1:15" ht="31.5">
      <c r="A78" s="32" t="s">
        <v>80</v>
      </c>
      <c r="B78" s="33" t="s">
        <v>81</v>
      </c>
      <c r="C78" s="34">
        <v>180</v>
      </c>
      <c r="D78" s="32">
        <v>0.05</v>
      </c>
      <c r="E78" s="32">
        <v>0.01</v>
      </c>
      <c r="F78" s="32">
        <v>10.16</v>
      </c>
      <c r="G78" s="32">
        <v>41.95</v>
      </c>
      <c r="H78" s="35"/>
      <c r="I78" s="37">
        <v>2.5</v>
      </c>
      <c r="J78" s="35"/>
      <c r="K78" s="38">
        <v>0.01</v>
      </c>
      <c r="L78" s="38">
        <v>7.35</v>
      </c>
      <c r="M78" s="38">
        <v>9.56</v>
      </c>
      <c r="N78" s="38">
        <v>5.12</v>
      </c>
      <c r="O78" s="38">
        <v>0.89</v>
      </c>
    </row>
    <row r="79" spans="1:15">
      <c r="A79" s="32"/>
      <c r="B79" s="33" t="s">
        <v>33</v>
      </c>
      <c r="C79" s="34">
        <v>40</v>
      </c>
      <c r="D79" s="32">
        <v>3.04</v>
      </c>
      <c r="E79" s="39">
        <v>0.4</v>
      </c>
      <c r="F79" s="32">
        <v>19.32</v>
      </c>
      <c r="G79" s="34">
        <v>94</v>
      </c>
      <c r="H79" s="38">
        <v>0.04</v>
      </c>
      <c r="I79" s="35"/>
      <c r="J79" s="35"/>
      <c r="K79" s="35"/>
      <c r="L79" s="36">
        <v>8</v>
      </c>
      <c r="M79" s="36">
        <v>26</v>
      </c>
      <c r="N79" s="37">
        <v>5.6</v>
      </c>
      <c r="O79" s="38">
        <v>0.44</v>
      </c>
    </row>
    <row r="80" spans="1:15">
      <c r="A80" s="32" t="s">
        <v>34</v>
      </c>
      <c r="B80" s="33" t="s">
        <v>35</v>
      </c>
      <c r="C80" s="34">
        <v>100</v>
      </c>
      <c r="D80" s="39">
        <v>0.4</v>
      </c>
      <c r="E80" s="39">
        <v>0.4</v>
      </c>
      <c r="F80" s="39">
        <v>9.8000000000000007</v>
      </c>
      <c r="G80" s="34">
        <v>47</v>
      </c>
      <c r="H80" s="38">
        <v>0.03</v>
      </c>
      <c r="I80" s="36">
        <v>10</v>
      </c>
      <c r="J80" s="36">
        <v>5</v>
      </c>
      <c r="K80" s="37">
        <v>0.2</v>
      </c>
      <c r="L80" s="36">
        <v>16</v>
      </c>
      <c r="M80" s="36">
        <v>11</v>
      </c>
      <c r="N80" s="36">
        <v>9</v>
      </c>
      <c r="O80" s="37">
        <v>2.2000000000000002</v>
      </c>
    </row>
    <row r="81" spans="1:15" s="42" customFormat="1">
      <c r="A81" s="137" t="s">
        <v>37</v>
      </c>
      <c r="B81" s="137"/>
      <c r="C81" s="40">
        <f>SUM(C75:C80)</f>
        <v>605</v>
      </c>
      <c r="D81" s="41">
        <f>SUM(D75:D80)</f>
        <v>22.549999999999997</v>
      </c>
      <c r="E81" s="41">
        <f t="shared" ref="E81:G81" si="37">SUM(E75:E80)</f>
        <v>15.050000000000002</v>
      </c>
      <c r="F81" s="41">
        <f t="shared" si="37"/>
        <v>69.77000000000001</v>
      </c>
      <c r="G81" s="41">
        <f t="shared" si="37"/>
        <v>543.54999999999995</v>
      </c>
      <c r="H81" s="41">
        <f t="shared" ref="H81" si="38">SUM(H75:H80)</f>
        <v>0.40999999999999992</v>
      </c>
      <c r="I81" s="41">
        <f t="shared" ref="I81" si="39">SUM(I75:I80)</f>
        <v>44.879999999999995</v>
      </c>
      <c r="J81" s="41">
        <f t="shared" ref="J81" si="40">SUM(J75:J80)</f>
        <v>93.1</v>
      </c>
      <c r="K81" s="41">
        <f t="shared" ref="K81" si="41">SUM(K75:K80)</f>
        <v>2.06</v>
      </c>
      <c r="L81" s="41">
        <f t="shared" ref="L81" si="42">SUM(L75:L80)</f>
        <v>281.54000000000002</v>
      </c>
      <c r="M81" s="41">
        <f t="shared" ref="M81" si="43">SUM(M75:M80)</f>
        <v>542.1</v>
      </c>
      <c r="N81" s="41">
        <f t="shared" ref="N81" si="44">SUM(N75:N80)</f>
        <v>113.78999999999999</v>
      </c>
      <c r="O81" s="41">
        <f t="shared" ref="O81" si="45">SUM(O75:O80)</f>
        <v>6.34</v>
      </c>
    </row>
    <row r="82" spans="1:15">
      <c r="A82" s="14"/>
      <c r="B82" s="15"/>
      <c r="C82" s="16"/>
      <c r="D82" s="15"/>
      <c r="E82" s="15"/>
      <c r="F82" s="15"/>
      <c r="G82" s="15"/>
      <c r="J82" s="130"/>
      <c r="K82" s="130"/>
      <c r="L82" s="130"/>
      <c r="M82" s="130"/>
      <c r="N82" s="130"/>
      <c r="O82" s="130"/>
    </row>
    <row r="83" spans="1:15">
      <c r="A83" s="19" t="s">
        <v>0</v>
      </c>
      <c r="B83" s="15" t="s">
        <v>1</v>
      </c>
      <c r="C83" s="43"/>
      <c r="D83" s="44"/>
      <c r="E83" s="44"/>
      <c r="F83" s="44"/>
      <c r="G83" s="44"/>
      <c r="H83" s="45"/>
      <c r="I83" s="45"/>
      <c r="J83" s="45"/>
      <c r="K83" s="45"/>
      <c r="L83" s="45"/>
      <c r="M83" s="45"/>
      <c r="N83" s="45"/>
      <c r="O83" s="45"/>
    </row>
    <row r="84" spans="1:15">
      <c r="A84" s="19" t="s">
        <v>2</v>
      </c>
      <c r="B84" s="15" t="s">
        <v>168</v>
      </c>
      <c r="C84" s="43"/>
      <c r="D84" s="44"/>
      <c r="E84" s="44"/>
      <c r="F84" s="44"/>
      <c r="G84" s="44"/>
      <c r="H84" s="45"/>
      <c r="I84" s="45"/>
      <c r="J84" s="45"/>
      <c r="K84" s="45"/>
      <c r="L84" s="45"/>
      <c r="M84" s="45"/>
      <c r="N84" s="45"/>
      <c r="O84" s="45"/>
    </row>
    <row r="85" spans="1:15">
      <c r="A85" s="20" t="s">
        <v>3</v>
      </c>
      <c r="B85" s="21" t="s">
        <v>4</v>
      </c>
      <c r="C85" s="16"/>
      <c r="D85" s="20"/>
      <c r="E85" s="138"/>
      <c r="F85" s="138"/>
      <c r="G85" s="138"/>
      <c r="H85" s="131"/>
      <c r="I85" s="131"/>
      <c r="J85" s="132"/>
      <c r="K85" s="132"/>
      <c r="L85" s="132"/>
      <c r="M85" s="132"/>
      <c r="N85" s="132"/>
      <c r="O85" s="132"/>
    </row>
    <row r="86" spans="1:15">
      <c r="A86" s="25" t="s">
        <v>5</v>
      </c>
      <c r="B86" s="26">
        <v>2</v>
      </c>
      <c r="C86" s="128"/>
      <c r="D86" s="128"/>
      <c r="E86" s="26"/>
      <c r="F86" s="15"/>
      <c r="G86" s="15"/>
      <c r="H86" s="131"/>
      <c r="I86" s="131"/>
      <c r="J86" s="133"/>
      <c r="K86" s="133"/>
      <c r="L86" s="133"/>
      <c r="M86" s="133"/>
      <c r="N86" s="133"/>
      <c r="O86" s="133"/>
    </row>
    <row r="87" spans="1:15">
      <c r="A87" s="135" t="s">
        <v>6</v>
      </c>
      <c r="B87" s="135" t="s">
        <v>7</v>
      </c>
      <c r="C87" s="136" t="s">
        <v>8</v>
      </c>
      <c r="D87" s="135" t="s">
        <v>9</v>
      </c>
      <c r="E87" s="135"/>
      <c r="F87" s="135"/>
      <c r="G87" s="135" t="s">
        <v>10</v>
      </c>
      <c r="H87" s="134" t="s">
        <v>11</v>
      </c>
      <c r="I87" s="134"/>
      <c r="J87" s="134"/>
      <c r="K87" s="134"/>
      <c r="L87" s="134" t="s">
        <v>12</v>
      </c>
      <c r="M87" s="134"/>
      <c r="N87" s="134"/>
      <c r="O87" s="134"/>
    </row>
    <row r="88" spans="1:15">
      <c r="A88" s="135"/>
      <c r="B88" s="135"/>
      <c r="C88" s="136"/>
      <c r="D88" s="28" t="s">
        <v>13</v>
      </c>
      <c r="E88" s="28" t="s">
        <v>14</v>
      </c>
      <c r="F88" s="28" t="s">
        <v>15</v>
      </c>
      <c r="G88" s="135"/>
      <c r="H88" s="29" t="s">
        <v>16</v>
      </c>
      <c r="I88" s="29" t="s">
        <v>17</v>
      </c>
      <c r="J88" s="29" t="s">
        <v>18</v>
      </c>
      <c r="K88" s="29" t="s">
        <v>19</v>
      </c>
      <c r="L88" s="29" t="s">
        <v>20</v>
      </c>
      <c r="M88" s="29" t="s">
        <v>21</v>
      </c>
      <c r="N88" s="29" t="s">
        <v>22</v>
      </c>
      <c r="O88" s="29" t="s">
        <v>23</v>
      </c>
    </row>
    <row r="89" spans="1:15">
      <c r="A89" s="30">
        <v>1</v>
      </c>
      <c r="B89" s="30">
        <v>2</v>
      </c>
      <c r="C89" s="30">
        <v>3</v>
      </c>
      <c r="D89" s="30">
        <v>4</v>
      </c>
      <c r="E89" s="30">
        <v>5</v>
      </c>
      <c r="F89" s="30">
        <v>6</v>
      </c>
      <c r="G89" s="30">
        <v>7</v>
      </c>
      <c r="H89" s="31">
        <v>8</v>
      </c>
      <c r="I89" s="31">
        <v>9</v>
      </c>
      <c r="J89" s="31">
        <v>10</v>
      </c>
      <c r="K89" s="31">
        <v>11</v>
      </c>
      <c r="L89" s="31">
        <v>12</v>
      </c>
      <c r="M89" s="31">
        <v>13</v>
      </c>
      <c r="N89" s="31">
        <v>14</v>
      </c>
      <c r="O89" s="31">
        <v>15</v>
      </c>
    </row>
    <row r="90" spans="1:15">
      <c r="A90" s="127" t="s">
        <v>24</v>
      </c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9"/>
    </row>
    <row r="91" spans="1:15">
      <c r="A91" s="32" t="s">
        <v>84</v>
      </c>
      <c r="B91" s="33" t="s">
        <v>85</v>
      </c>
      <c r="C91" s="34">
        <v>240</v>
      </c>
      <c r="D91" s="32">
        <v>19.11</v>
      </c>
      <c r="E91" s="32">
        <v>19.559999999999999</v>
      </c>
      <c r="F91" s="32">
        <v>40.69</v>
      </c>
      <c r="G91" s="32">
        <f>F91*4+E91*9+D91*4</f>
        <v>415.23999999999995</v>
      </c>
      <c r="H91" s="38">
        <v>0.19</v>
      </c>
      <c r="I91" s="38">
        <v>5.84</v>
      </c>
      <c r="J91" s="37">
        <v>812.8</v>
      </c>
      <c r="K91" s="38">
        <v>2.09</v>
      </c>
      <c r="L91" s="38">
        <v>40.450000000000003</v>
      </c>
      <c r="M91" s="38">
        <v>315.45</v>
      </c>
      <c r="N91" s="38">
        <v>66.56</v>
      </c>
      <c r="O91" s="38">
        <v>2.62</v>
      </c>
    </row>
    <row r="92" spans="1:15">
      <c r="A92" s="32" t="s">
        <v>31</v>
      </c>
      <c r="B92" s="33" t="s">
        <v>32</v>
      </c>
      <c r="C92" s="34">
        <v>180</v>
      </c>
      <c r="D92" s="32">
        <v>0.48</v>
      </c>
      <c r="E92" s="39">
        <v>0.2</v>
      </c>
      <c r="F92" s="32">
        <v>16.739999999999998</v>
      </c>
      <c r="G92" s="32">
        <v>79.66</v>
      </c>
      <c r="H92" s="38">
        <v>0.01</v>
      </c>
      <c r="I92" s="36">
        <v>140</v>
      </c>
      <c r="J92" s="38">
        <v>114.38</v>
      </c>
      <c r="K92" s="38">
        <v>0.53</v>
      </c>
      <c r="L92" s="37">
        <v>8.4</v>
      </c>
      <c r="M92" s="38">
        <v>2.38</v>
      </c>
      <c r="N92" s="38">
        <v>2.38</v>
      </c>
      <c r="O92" s="38">
        <v>0.45</v>
      </c>
    </row>
    <row r="93" spans="1:15">
      <c r="A93" s="32"/>
      <c r="B93" s="33" t="s">
        <v>33</v>
      </c>
      <c r="C93" s="34">
        <v>40</v>
      </c>
      <c r="D93" s="32">
        <v>3.04</v>
      </c>
      <c r="E93" s="39">
        <v>0.4</v>
      </c>
      <c r="F93" s="32">
        <v>19.32</v>
      </c>
      <c r="G93" s="34">
        <v>94</v>
      </c>
      <c r="H93" s="38">
        <v>0.04</v>
      </c>
      <c r="I93" s="35"/>
      <c r="J93" s="35"/>
      <c r="K93" s="35"/>
      <c r="L93" s="36">
        <v>8</v>
      </c>
      <c r="M93" s="36">
        <v>26</v>
      </c>
      <c r="N93" s="37">
        <v>5.6</v>
      </c>
      <c r="O93" s="38">
        <v>0.44</v>
      </c>
    </row>
    <row r="94" spans="1:15">
      <c r="A94" s="32">
        <v>4.0199999999999996</v>
      </c>
      <c r="B94" s="33" t="s">
        <v>57</v>
      </c>
      <c r="C94" s="34">
        <v>100</v>
      </c>
      <c r="D94" s="39">
        <v>0.8</v>
      </c>
      <c r="E94" s="39">
        <v>0.2</v>
      </c>
      <c r="F94" s="39">
        <v>7.5</v>
      </c>
      <c r="G94" s="34">
        <v>38</v>
      </c>
      <c r="H94" s="38">
        <v>0.06</v>
      </c>
      <c r="I94" s="36">
        <v>38</v>
      </c>
      <c r="J94" s="35"/>
      <c r="K94" s="37">
        <v>0.2</v>
      </c>
      <c r="L94" s="36">
        <v>35</v>
      </c>
      <c r="M94" s="36">
        <v>17</v>
      </c>
      <c r="N94" s="36">
        <v>11</v>
      </c>
      <c r="O94" s="37">
        <v>0.1</v>
      </c>
    </row>
    <row r="95" spans="1:15" s="42" customFormat="1">
      <c r="A95" s="137" t="s">
        <v>37</v>
      </c>
      <c r="B95" s="137"/>
      <c r="C95" s="40">
        <f>SUM(C91:C94)</f>
        <v>560</v>
      </c>
      <c r="D95" s="48">
        <f>SUM(D91:D94)</f>
        <v>23.43</v>
      </c>
      <c r="E95" s="48">
        <f t="shared" ref="E95:G95" si="46">SUM(E91:E94)</f>
        <v>20.359999999999996</v>
      </c>
      <c r="F95" s="48">
        <f t="shared" si="46"/>
        <v>84.25</v>
      </c>
      <c r="G95" s="48">
        <f t="shared" si="46"/>
        <v>626.9</v>
      </c>
      <c r="H95" s="48">
        <f t="shared" ref="H95" si="47">SUM(H91:H94)</f>
        <v>0.30000000000000004</v>
      </c>
      <c r="I95" s="48">
        <f t="shared" ref="I95" si="48">SUM(I91:I94)</f>
        <v>183.84</v>
      </c>
      <c r="J95" s="48">
        <f t="shared" ref="J95" si="49">SUM(J91:J94)</f>
        <v>927.18</v>
      </c>
      <c r="K95" s="48">
        <f t="shared" ref="K95" si="50">SUM(K91:K94)</f>
        <v>2.8200000000000003</v>
      </c>
      <c r="L95" s="48">
        <f t="shared" ref="L95" si="51">SUM(L91:L94)</f>
        <v>91.85</v>
      </c>
      <c r="M95" s="48">
        <f t="shared" ref="M95" si="52">SUM(M91:M94)</f>
        <v>360.83</v>
      </c>
      <c r="N95" s="48">
        <f t="shared" ref="N95" si="53">SUM(N91:N94)</f>
        <v>85.539999999999992</v>
      </c>
      <c r="O95" s="48">
        <f t="shared" ref="O95" si="54">SUM(O91:O94)</f>
        <v>3.6100000000000003</v>
      </c>
    </row>
    <row r="96" spans="1:15">
      <c r="A96" s="14"/>
      <c r="B96" s="15"/>
      <c r="C96" s="16"/>
      <c r="D96" s="15"/>
      <c r="E96" s="15"/>
      <c r="F96" s="15"/>
      <c r="G96" s="15"/>
      <c r="J96" s="130"/>
      <c r="K96" s="130"/>
      <c r="L96" s="130"/>
      <c r="M96" s="130"/>
      <c r="N96" s="130"/>
      <c r="O96" s="130"/>
    </row>
    <row r="97" spans="1:15">
      <c r="A97" s="19" t="s">
        <v>0</v>
      </c>
      <c r="B97" s="15" t="s">
        <v>1</v>
      </c>
      <c r="C97" s="16"/>
      <c r="D97" s="15"/>
      <c r="E97" s="15"/>
      <c r="F97" s="15"/>
      <c r="G97" s="15"/>
      <c r="J97" s="47"/>
      <c r="K97" s="47"/>
      <c r="L97" s="47"/>
      <c r="M97" s="47"/>
      <c r="N97" s="47"/>
      <c r="O97" s="47"/>
    </row>
    <row r="98" spans="1:15">
      <c r="A98" s="19" t="s">
        <v>2</v>
      </c>
      <c r="B98" s="15" t="s">
        <v>168</v>
      </c>
      <c r="C98" s="43"/>
      <c r="D98" s="44"/>
      <c r="E98" s="44"/>
      <c r="F98" s="44"/>
      <c r="G98" s="44"/>
      <c r="H98" s="45"/>
      <c r="I98" s="45"/>
      <c r="J98" s="45"/>
      <c r="K98" s="45"/>
      <c r="L98" s="45"/>
      <c r="M98" s="45"/>
      <c r="N98" s="45"/>
      <c r="O98" s="45"/>
    </row>
    <row r="99" spans="1:15">
      <c r="A99" s="20" t="s">
        <v>3</v>
      </c>
      <c r="B99" s="21" t="s">
        <v>48</v>
      </c>
      <c r="C99" s="16"/>
      <c r="D99" s="20"/>
      <c r="E99" s="138"/>
      <c r="F99" s="138"/>
      <c r="G99" s="138"/>
      <c r="H99" s="131"/>
      <c r="I99" s="131"/>
      <c r="J99" s="132"/>
      <c r="K99" s="132"/>
      <c r="L99" s="132"/>
      <c r="M99" s="132"/>
      <c r="N99" s="132"/>
      <c r="O99" s="132"/>
    </row>
    <row r="100" spans="1:15">
      <c r="A100" s="25" t="s">
        <v>5</v>
      </c>
      <c r="B100" s="26">
        <v>2</v>
      </c>
      <c r="C100" s="128"/>
      <c r="D100" s="128"/>
      <c r="E100" s="26"/>
      <c r="F100" s="15"/>
      <c r="G100" s="15"/>
      <c r="H100" s="131"/>
      <c r="I100" s="131"/>
      <c r="J100" s="133"/>
      <c r="K100" s="133"/>
      <c r="L100" s="133"/>
      <c r="M100" s="133"/>
      <c r="N100" s="133"/>
      <c r="O100" s="133"/>
    </row>
    <row r="101" spans="1:15">
      <c r="A101" s="135" t="s">
        <v>6</v>
      </c>
      <c r="B101" s="135" t="s">
        <v>7</v>
      </c>
      <c r="C101" s="136" t="s">
        <v>8</v>
      </c>
      <c r="D101" s="135" t="s">
        <v>9</v>
      </c>
      <c r="E101" s="135"/>
      <c r="F101" s="135"/>
      <c r="G101" s="135" t="s">
        <v>10</v>
      </c>
      <c r="H101" s="134" t="s">
        <v>11</v>
      </c>
      <c r="I101" s="134"/>
      <c r="J101" s="134"/>
      <c r="K101" s="134"/>
      <c r="L101" s="134" t="s">
        <v>12</v>
      </c>
      <c r="M101" s="134"/>
      <c r="N101" s="134"/>
      <c r="O101" s="134"/>
    </row>
    <row r="102" spans="1:15">
      <c r="A102" s="135"/>
      <c r="B102" s="135"/>
      <c r="C102" s="136"/>
      <c r="D102" s="28" t="s">
        <v>13</v>
      </c>
      <c r="E102" s="28" t="s">
        <v>14</v>
      </c>
      <c r="F102" s="28" t="s">
        <v>15</v>
      </c>
      <c r="G102" s="135"/>
      <c r="H102" s="29" t="s">
        <v>16</v>
      </c>
      <c r="I102" s="29" t="s">
        <v>17</v>
      </c>
      <c r="J102" s="29" t="s">
        <v>18</v>
      </c>
      <c r="K102" s="29" t="s">
        <v>19</v>
      </c>
      <c r="L102" s="29" t="s">
        <v>20</v>
      </c>
      <c r="M102" s="29" t="s">
        <v>21</v>
      </c>
      <c r="N102" s="29" t="s">
        <v>22</v>
      </c>
      <c r="O102" s="29" t="s">
        <v>23</v>
      </c>
    </row>
    <row r="103" spans="1:15">
      <c r="A103" s="30">
        <v>1</v>
      </c>
      <c r="B103" s="30">
        <v>2</v>
      </c>
      <c r="C103" s="30">
        <v>3</v>
      </c>
      <c r="D103" s="30">
        <v>4</v>
      </c>
      <c r="E103" s="30">
        <v>5</v>
      </c>
      <c r="F103" s="30">
        <v>6</v>
      </c>
      <c r="G103" s="30">
        <v>7</v>
      </c>
      <c r="H103" s="31">
        <v>8</v>
      </c>
      <c r="I103" s="31">
        <v>9</v>
      </c>
      <c r="J103" s="31">
        <v>10</v>
      </c>
      <c r="K103" s="31">
        <v>11</v>
      </c>
      <c r="L103" s="31">
        <v>12</v>
      </c>
      <c r="M103" s="31">
        <v>13</v>
      </c>
      <c r="N103" s="31">
        <v>14</v>
      </c>
      <c r="O103" s="31">
        <v>15</v>
      </c>
    </row>
    <row r="104" spans="1:15">
      <c r="A104" s="127" t="s">
        <v>24</v>
      </c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9"/>
    </row>
    <row r="105" spans="1:15">
      <c r="A105" s="34" t="s">
        <v>49</v>
      </c>
      <c r="B105" s="33" t="s">
        <v>50</v>
      </c>
      <c r="C105" s="34">
        <v>15</v>
      </c>
      <c r="D105" s="39">
        <v>3.9</v>
      </c>
      <c r="E105" s="32">
        <v>3.92</v>
      </c>
      <c r="F105" s="46"/>
      <c r="G105" s="32">
        <f>F105*4+E105*9+D105*4</f>
        <v>50.88</v>
      </c>
      <c r="H105" s="35"/>
      <c r="I105" s="38">
        <v>0.12</v>
      </c>
      <c r="J105" s="37">
        <v>34.5</v>
      </c>
      <c r="K105" s="38">
        <v>0.08</v>
      </c>
      <c r="L105" s="36">
        <v>150</v>
      </c>
      <c r="M105" s="36">
        <v>96</v>
      </c>
      <c r="N105" s="38">
        <v>6.75</v>
      </c>
      <c r="O105" s="38">
        <v>0.15</v>
      </c>
    </row>
    <row r="106" spans="1:15">
      <c r="A106" s="34" t="s">
        <v>51</v>
      </c>
      <c r="B106" s="33" t="s">
        <v>52</v>
      </c>
      <c r="C106" s="34">
        <v>40</v>
      </c>
      <c r="D106" s="32">
        <v>5.08</v>
      </c>
      <c r="E106" s="39">
        <v>4.5999999999999996</v>
      </c>
      <c r="F106" s="32">
        <v>0.28000000000000003</v>
      </c>
      <c r="G106" s="39">
        <v>62.8</v>
      </c>
      <c r="H106" s="38">
        <v>0.03</v>
      </c>
      <c r="I106" s="35"/>
      <c r="J106" s="36">
        <v>100</v>
      </c>
      <c r="K106" s="38">
        <v>0.24</v>
      </c>
      <c r="L106" s="36">
        <v>22</v>
      </c>
      <c r="M106" s="37">
        <v>76.8</v>
      </c>
      <c r="N106" s="37">
        <v>4.8</v>
      </c>
      <c r="O106" s="36">
        <v>1</v>
      </c>
    </row>
    <row r="107" spans="1:15">
      <c r="A107" s="32" t="s">
        <v>88</v>
      </c>
      <c r="B107" s="33" t="s">
        <v>89</v>
      </c>
      <c r="C107" s="34">
        <v>160</v>
      </c>
      <c r="D107" s="39">
        <v>4</v>
      </c>
      <c r="E107" s="39">
        <v>5.7</v>
      </c>
      <c r="F107" s="32">
        <v>30.66</v>
      </c>
      <c r="G107" s="32">
        <v>191.24</v>
      </c>
      <c r="H107" s="38">
        <v>0.04</v>
      </c>
      <c r="I107" s="38">
        <v>0.43</v>
      </c>
      <c r="J107" s="37">
        <v>27.1</v>
      </c>
      <c r="K107" s="38">
        <v>0.17</v>
      </c>
      <c r="L107" s="38">
        <v>92.48</v>
      </c>
      <c r="M107" s="38">
        <v>111.15</v>
      </c>
      <c r="N107" s="38">
        <v>25.16</v>
      </c>
      <c r="O107" s="38">
        <v>0.43</v>
      </c>
    </row>
    <row r="108" spans="1:15">
      <c r="A108" s="32" t="s">
        <v>55</v>
      </c>
      <c r="B108" s="33" t="s">
        <v>56</v>
      </c>
      <c r="C108" s="34">
        <v>180</v>
      </c>
      <c r="D108" s="32">
        <v>3.37</v>
      </c>
      <c r="E108" s="32">
        <v>2.85</v>
      </c>
      <c r="F108" s="32">
        <v>14.71</v>
      </c>
      <c r="G108" s="32">
        <v>100.06</v>
      </c>
      <c r="H108" s="38">
        <v>0.02</v>
      </c>
      <c r="I108" s="38">
        <v>0.54</v>
      </c>
      <c r="J108" s="38">
        <v>9.1199999999999992</v>
      </c>
      <c r="K108" s="38">
        <v>0.01</v>
      </c>
      <c r="L108" s="38">
        <v>113.12</v>
      </c>
      <c r="M108" s="37">
        <v>107.2</v>
      </c>
      <c r="N108" s="37">
        <v>29.6</v>
      </c>
      <c r="O108" s="36">
        <v>1</v>
      </c>
    </row>
    <row r="109" spans="1:15">
      <c r="A109" s="32"/>
      <c r="B109" s="33" t="s">
        <v>33</v>
      </c>
      <c r="C109" s="34">
        <v>40</v>
      </c>
      <c r="D109" s="32">
        <v>3.04</v>
      </c>
      <c r="E109" s="39">
        <v>0.4</v>
      </c>
      <c r="F109" s="32">
        <v>19.32</v>
      </c>
      <c r="G109" s="34">
        <v>94</v>
      </c>
      <c r="H109" s="38">
        <v>0.04</v>
      </c>
      <c r="I109" s="35"/>
      <c r="J109" s="35"/>
      <c r="K109" s="35"/>
      <c r="L109" s="36">
        <v>8</v>
      </c>
      <c r="M109" s="36">
        <v>26</v>
      </c>
      <c r="N109" s="37">
        <v>5.6</v>
      </c>
      <c r="O109" s="38">
        <v>0.44</v>
      </c>
    </row>
    <row r="110" spans="1:15">
      <c r="A110" s="32" t="s">
        <v>34</v>
      </c>
      <c r="B110" s="33" t="s">
        <v>57</v>
      </c>
      <c r="C110" s="34">
        <v>100</v>
      </c>
      <c r="D110" s="39">
        <v>0.8</v>
      </c>
      <c r="E110" s="39">
        <v>0.2</v>
      </c>
      <c r="F110" s="39">
        <v>7.5</v>
      </c>
      <c r="G110" s="34">
        <v>38</v>
      </c>
      <c r="H110" s="38">
        <v>0.06</v>
      </c>
      <c r="I110" s="36">
        <v>38</v>
      </c>
      <c r="J110" s="35"/>
      <c r="K110" s="37">
        <v>0.2</v>
      </c>
      <c r="L110" s="36">
        <v>35</v>
      </c>
      <c r="M110" s="36">
        <v>17</v>
      </c>
      <c r="N110" s="36">
        <v>11</v>
      </c>
      <c r="O110" s="37">
        <v>0.1</v>
      </c>
    </row>
    <row r="111" spans="1:15" s="42" customFormat="1">
      <c r="A111" s="137" t="s">
        <v>37</v>
      </c>
      <c r="B111" s="137"/>
      <c r="C111" s="40">
        <f>SUM(C105:C110)</f>
        <v>535</v>
      </c>
      <c r="D111" s="41">
        <f>SUM(D105:D110)</f>
        <v>20.190000000000001</v>
      </c>
      <c r="E111" s="41">
        <f t="shared" ref="E111:G111" si="55">SUM(E105:E110)</f>
        <v>17.669999999999998</v>
      </c>
      <c r="F111" s="41">
        <f t="shared" si="55"/>
        <v>72.47</v>
      </c>
      <c r="G111" s="41">
        <f t="shared" si="55"/>
        <v>536.98</v>
      </c>
      <c r="H111" s="41">
        <f t="shared" ref="H111" si="56">SUM(H105:H110)</f>
        <v>0.19</v>
      </c>
      <c r="I111" s="41">
        <f t="shared" ref="I111" si="57">SUM(I105:I110)</f>
        <v>39.090000000000003</v>
      </c>
      <c r="J111" s="41">
        <f t="shared" ref="J111" si="58">SUM(J105:J110)</f>
        <v>170.72</v>
      </c>
      <c r="K111" s="41">
        <f t="shared" ref="K111" si="59">SUM(K105:K110)</f>
        <v>0.7</v>
      </c>
      <c r="L111" s="41">
        <f t="shared" ref="L111" si="60">SUM(L105:L110)</f>
        <v>420.6</v>
      </c>
      <c r="M111" s="41">
        <f t="shared" ref="M111" si="61">SUM(M105:M110)</f>
        <v>434.15000000000003</v>
      </c>
      <c r="N111" s="41">
        <f t="shared" ref="N111" si="62">SUM(N105:N110)</f>
        <v>82.91</v>
      </c>
      <c r="O111" s="41">
        <f t="shared" ref="O111" si="63">SUM(O105:O110)</f>
        <v>3.12</v>
      </c>
    </row>
    <row r="112" spans="1:15">
      <c r="A112" s="14"/>
      <c r="B112" s="15"/>
      <c r="C112" s="16"/>
      <c r="D112" s="15"/>
      <c r="E112" s="15"/>
      <c r="F112" s="15"/>
      <c r="G112" s="15"/>
      <c r="J112" s="130"/>
      <c r="K112" s="130"/>
      <c r="L112" s="130"/>
      <c r="M112" s="130"/>
      <c r="N112" s="130"/>
      <c r="O112" s="130"/>
    </row>
    <row r="113" spans="1:15">
      <c r="A113" s="19" t="s">
        <v>0</v>
      </c>
      <c r="B113" s="15" t="s">
        <v>1</v>
      </c>
      <c r="C113" s="16"/>
      <c r="D113" s="15"/>
      <c r="E113" s="15"/>
      <c r="F113" s="15"/>
      <c r="G113" s="15"/>
      <c r="J113" s="47"/>
      <c r="K113" s="47"/>
      <c r="L113" s="47"/>
      <c r="M113" s="47"/>
      <c r="N113" s="47"/>
      <c r="O113" s="47"/>
    </row>
    <row r="114" spans="1:15">
      <c r="A114" s="19" t="s">
        <v>2</v>
      </c>
      <c r="B114" s="15" t="s">
        <v>168</v>
      </c>
      <c r="C114" s="43"/>
      <c r="D114" s="44"/>
      <c r="E114" s="44"/>
      <c r="F114" s="44"/>
      <c r="G114" s="44"/>
      <c r="H114" s="45"/>
      <c r="I114" s="45"/>
      <c r="J114" s="45"/>
      <c r="K114" s="45"/>
      <c r="L114" s="45"/>
      <c r="M114" s="45"/>
      <c r="N114" s="45"/>
      <c r="O114" s="45"/>
    </row>
    <row r="115" spans="1:15">
      <c r="A115" s="20" t="s">
        <v>3</v>
      </c>
      <c r="B115" s="21" t="s">
        <v>62</v>
      </c>
      <c r="C115" s="16"/>
      <c r="D115" s="20"/>
      <c r="E115" s="138"/>
      <c r="F115" s="138"/>
      <c r="G115" s="138"/>
      <c r="H115" s="131"/>
      <c r="I115" s="131"/>
      <c r="J115" s="132"/>
      <c r="K115" s="132"/>
      <c r="L115" s="132"/>
      <c r="M115" s="132"/>
      <c r="N115" s="132"/>
      <c r="O115" s="132"/>
    </row>
    <row r="116" spans="1:15">
      <c r="A116" s="25" t="s">
        <v>5</v>
      </c>
      <c r="B116" s="26">
        <v>2</v>
      </c>
      <c r="C116" s="128"/>
      <c r="D116" s="128"/>
      <c r="E116" s="26"/>
      <c r="F116" s="15"/>
      <c r="G116" s="15"/>
      <c r="H116" s="131"/>
      <c r="I116" s="131"/>
      <c r="J116" s="133"/>
      <c r="K116" s="133"/>
      <c r="L116" s="133"/>
      <c r="M116" s="133"/>
      <c r="N116" s="133"/>
      <c r="O116" s="133"/>
    </row>
    <row r="117" spans="1:15">
      <c r="A117" s="135" t="s">
        <v>6</v>
      </c>
      <c r="B117" s="135" t="s">
        <v>7</v>
      </c>
      <c r="C117" s="136" t="s">
        <v>8</v>
      </c>
      <c r="D117" s="135" t="s">
        <v>9</v>
      </c>
      <c r="E117" s="135"/>
      <c r="F117" s="135"/>
      <c r="G117" s="135" t="s">
        <v>10</v>
      </c>
      <c r="H117" s="134" t="s">
        <v>11</v>
      </c>
      <c r="I117" s="134"/>
      <c r="J117" s="134"/>
      <c r="K117" s="134"/>
      <c r="L117" s="134" t="s">
        <v>12</v>
      </c>
      <c r="M117" s="134"/>
      <c r="N117" s="134"/>
      <c r="O117" s="134"/>
    </row>
    <row r="118" spans="1:15">
      <c r="A118" s="135"/>
      <c r="B118" s="135"/>
      <c r="C118" s="136"/>
      <c r="D118" s="28" t="s">
        <v>13</v>
      </c>
      <c r="E118" s="28" t="s">
        <v>14</v>
      </c>
      <c r="F118" s="28" t="s">
        <v>15</v>
      </c>
      <c r="G118" s="135"/>
      <c r="H118" s="29" t="s">
        <v>16</v>
      </c>
      <c r="I118" s="29" t="s">
        <v>17</v>
      </c>
      <c r="J118" s="29" t="s">
        <v>18</v>
      </c>
      <c r="K118" s="29" t="s">
        <v>19</v>
      </c>
      <c r="L118" s="29" t="s">
        <v>20</v>
      </c>
      <c r="M118" s="29" t="s">
        <v>21</v>
      </c>
      <c r="N118" s="29" t="s">
        <v>22</v>
      </c>
      <c r="O118" s="29" t="s">
        <v>23</v>
      </c>
    </row>
    <row r="119" spans="1:15">
      <c r="A119" s="30">
        <v>1</v>
      </c>
      <c r="B119" s="30">
        <v>2</v>
      </c>
      <c r="C119" s="30">
        <v>3</v>
      </c>
      <c r="D119" s="30">
        <v>4</v>
      </c>
      <c r="E119" s="30">
        <v>5</v>
      </c>
      <c r="F119" s="30">
        <v>6</v>
      </c>
      <c r="G119" s="30">
        <v>7</v>
      </c>
      <c r="H119" s="31">
        <v>8</v>
      </c>
      <c r="I119" s="31">
        <v>9</v>
      </c>
      <c r="J119" s="31">
        <v>10</v>
      </c>
      <c r="K119" s="31">
        <v>11</v>
      </c>
      <c r="L119" s="31">
        <v>12</v>
      </c>
      <c r="M119" s="31">
        <v>13</v>
      </c>
      <c r="N119" s="31">
        <v>14</v>
      </c>
      <c r="O119" s="31">
        <v>15</v>
      </c>
    </row>
    <row r="120" spans="1:15">
      <c r="A120" s="127" t="s">
        <v>24</v>
      </c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9"/>
    </row>
    <row r="121" spans="1:15">
      <c r="A121" s="32" t="s">
        <v>25</v>
      </c>
      <c r="B121" s="33" t="s">
        <v>26</v>
      </c>
      <c r="C121" s="34">
        <v>10</v>
      </c>
      <c r="D121" s="32">
        <v>0.08</v>
      </c>
      <c r="E121" s="32">
        <v>7.25</v>
      </c>
      <c r="F121" s="32">
        <v>0.13</v>
      </c>
      <c r="G121" s="32">
        <f>F121*4+E121*9+D121*4</f>
        <v>66.089999999999989</v>
      </c>
      <c r="H121" s="35"/>
      <c r="I121" s="35"/>
      <c r="J121" s="36">
        <v>40</v>
      </c>
      <c r="K121" s="37">
        <v>0.1</v>
      </c>
      <c r="L121" s="37">
        <v>2.4</v>
      </c>
      <c r="M121" s="36">
        <v>3</v>
      </c>
      <c r="N121" s="35"/>
      <c r="O121" s="38">
        <v>0.02</v>
      </c>
    </row>
    <row r="122" spans="1:15" ht="31.5">
      <c r="A122" s="32" t="s">
        <v>63</v>
      </c>
      <c r="B122" s="33" t="s">
        <v>91</v>
      </c>
      <c r="C122" s="34">
        <v>120</v>
      </c>
      <c r="D122" s="32">
        <v>9.89</v>
      </c>
      <c r="E122" s="32">
        <v>10.64</v>
      </c>
      <c r="F122" s="32">
        <v>8.5299999999999994</v>
      </c>
      <c r="G122" s="32">
        <v>252.37</v>
      </c>
      <c r="H122" s="38">
        <v>0.1</v>
      </c>
      <c r="I122" s="36">
        <v>6.95</v>
      </c>
      <c r="J122" s="35">
        <v>300</v>
      </c>
      <c r="K122" s="38">
        <v>3.61</v>
      </c>
      <c r="L122" s="38">
        <v>32.71</v>
      </c>
      <c r="M122" s="38">
        <v>160.22999999999999</v>
      </c>
      <c r="N122" s="38">
        <v>31.73</v>
      </c>
      <c r="O122" s="38">
        <v>2.5300000000000002</v>
      </c>
    </row>
    <row r="123" spans="1:15">
      <c r="A123" s="32" t="s">
        <v>41</v>
      </c>
      <c r="B123" s="33" t="s">
        <v>42</v>
      </c>
      <c r="C123" s="34">
        <v>150</v>
      </c>
      <c r="D123" s="32">
        <v>4.3499999999999996</v>
      </c>
      <c r="E123" s="32">
        <v>6.32</v>
      </c>
      <c r="F123" s="32">
        <v>29.69</v>
      </c>
      <c r="G123" s="32">
        <v>160.16</v>
      </c>
      <c r="H123" s="38">
        <v>0.22</v>
      </c>
      <c r="I123" s="35"/>
      <c r="J123" s="35"/>
      <c r="K123" s="38">
        <v>0.42</v>
      </c>
      <c r="L123" s="38">
        <v>14.08</v>
      </c>
      <c r="M123" s="38">
        <v>155.71</v>
      </c>
      <c r="N123" s="38">
        <v>104.22</v>
      </c>
      <c r="O123" s="38">
        <v>3.51</v>
      </c>
    </row>
    <row r="124" spans="1:15">
      <c r="A124" s="32" t="s">
        <v>46</v>
      </c>
      <c r="B124" s="33" t="s">
        <v>47</v>
      </c>
      <c r="C124" s="34">
        <v>180</v>
      </c>
      <c r="D124" s="32">
        <v>1.45</v>
      </c>
      <c r="E124" s="32">
        <v>1.25</v>
      </c>
      <c r="F124" s="32">
        <v>12.38</v>
      </c>
      <c r="G124" s="32">
        <v>66.91</v>
      </c>
      <c r="H124" s="38">
        <v>0.01</v>
      </c>
      <c r="I124" s="37">
        <v>0.4</v>
      </c>
      <c r="J124" s="36">
        <v>5</v>
      </c>
      <c r="K124" s="35"/>
      <c r="L124" s="38">
        <v>64.95</v>
      </c>
      <c r="M124" s="38">
        <v>53.24</v>
      </c>
      <c r="N124" s="37">
        <v>11.4</v>
      </c>
      <c r="O124" s="37">
        <v>0.9</v>
      </c>
    </row>
    <row r="125" spans="1:15">
      <c r="A125" s="32"/>
      <c r="B125" s="33" t="s">
        <v>33</v>
      </c>
      <c r="C125" s="34">
        <v>40</v>
      </c>
      <c r="D125" s="32">
        <v>3.16</v>
      </c>
      <c r="E125" s="39">
        <v>0.4</v>
      </c>
      <c r="F125" s="32">
        <v>19.32</v>
      </c>
      <c r="G125" s="34">
        <v>94</v>
      </c>
      <c r="H125" s="38">
        <v>0.04</v>
      </c>
      <c r="I125" s="35"/>
      <c r="J125" s="35"/>
      <c r="K125" s="35"/>
      <c r="L125" s="36">
        <v>8</v>
      </c>
      <c r="M125" s="36">
        <v>26</v>
      </c>
      <c r="N125" s="37">
        <v>5.6</v>
      </c>
      <c r="O125" s="38">
        <v>0.44</v>
      </c>
    </row>
    <row r="126" spans="1:15">
      <c r="A126" s="32" t="s">
        <v>34</v>
      </c>
      <c r="B126" s="33" t="s">
        <v>57</v>
      </c>
      <c r="C126" s="34">
        <v>100</v>
      </c>
      <c r="D126" s="39">
        <v>0.8</v>
      </c>
      <c r="E126" s="39">
        <v>0.2</v>
      </c>
      <c r="F126" s="39">
        <v>7.5</v>
      </c>
      <c r="G126" s="34">
        <v>38</v>
      </c>
      <c r="H126" s="38">
        <v>0.06</v>
      </c>
      <c r="I126" s="36">
        <v>38</v>
      </c>
      <c r="J126" s="35"/>
      <c r="K126" s="37">
        <v>0.2</v>
      </c>
      <c r="L126" s="36">
        <v>35</v>
      </c>
      <c r="M126" s="36">
        <v>17</v>
      </c>
      <c r="N126" s="36">
        <v>11</v>
      </c>
      <c r="O126" s="37">
        <v>0.1</v>
      </c>
    </row>
    <row r="127" spans="1:15" s="42" customFormat="1">
      <c r="A127" s="137" t="s">
        <v>37</v>
      </c>
      <c r="B127" s="137"/>
      <c r="C127" s="40">
        <f>SUM(C121:C126)</f>
        <v>600</v>
      </c>
      <c r="D127" s="41">
        <f>SUM(D121:D126)</f>
        <v>19.73</v>
      </c>
      <c r="E127" s="41">
        <f t="shared" ref="E127:F127" si="64">SUM(E121:E126)</f>
        <v>26.06</v>
      </c>
      <c r="F127" s="41">
        <f t="shared" si="64"/>
        <v>77.550000000000011</v>
      </c>
      <c r="G127" s="41">
        <f t="shared" ref="G127" si="65">SUM(G121:G126)</f>
        <v>677.53</v>
      </c>
      <c r="H127" s="41">
        <f t="shared" ref="H127" si="66">SUM(H121:H126)</f>
        <v>0.43</v>
      </c>
      <c r="I127" s="41">
        <f t="shared" ref="I127" si="67">SUM(I121:I126)</f>
        <v>45.35</v>
      </c>
      <c r="J127" s="41">
        <f t="shared" ref="J127" si="68">SUM(J121:J126)</f>
        <v>345</v>
      </c>
      <c r="K127" s="41">
        <f t="shared" ref="K127" si="69">SUM(K121:K126)</f>
        <v>4.33</v>
      </c>
      <c r="L127" s="41">
        <f t="shared" ref="L127" si="70">SUM(L121:L126)</f>
        <v>157.13999999999999</v>
      </c>
      <c r="M127" s="41">
        <f t="shared" ref="M127" si="71">SUM(M121:M126)</f>
        <v>415.18</v>
      </c>
      <c r="N127" s="41">
        <f t="shared" ref="N127" si="72">SUM(N121:N126)</f>
        <v>163.95</v>
      </c>
      <c r="O127" s="41">
        <f t="shared" ref="O127" si="73">SUM(O121:O126)</f>
        <v>7.5000000000000009</v>
      </c>
    </row>
    <row r="128" spans="1:15">
      <c r="A128" s="14"/>
      <c r="B128" s="15"/>
      <c r="C128" s="16"/>
      <c r="D128" s="15"/>
      <c r="E128" s="15"/>
      <c r="F128" s="15"/>
      <c r="G128" s="15"/>
      <c r="J128" s="130"/>
      <c r="K128" s="130"/>
      <c r="L128" s="130"/>
      <c r="M128" s="130"/>
      <c r="N128" s="130"/>
      <c r="O128" s="130"/>
    </row>
    <row r="129" spans="1:15">
      <c r="A129" s="19" t="s">
        <v>0</v>
      </c>
      <c r="B129" s="15" t="s">
        <v>1</v>
      </c>
      <c r="C129" s="16"/>
      <c r="D129" s="15"/>
      <c r="E129" s="15"/>
      <c r="F129" s="15"/>
      <c r="G129" s="15"/>
      <c r="J129" s="47"/>
      <c r="K129" s="47"/>
      <c r="L129" s="47"/>
      <c r="M129" s="47"/>
      <c r="N129" s="47"/>
      <c r="O129" s="47"/>
    </row>
    <row r="130" spans="1:15">
      <c r="A130" s="19" t="s">
        <v>2</v>
      </c>
      <c r="B130" s="15" t="s">
        <v>168</v>
      </c>
      <c r="C130" s="43"/>
      <c r="D130" s="44"/>
      <c r="E130" s="44"/>
      <c r="F130" s="44"/>
      <c r="G130" s="44"/>
      <c r="H130" s="45"/>
      <c r="I130" s="45"/>
      <c r="J130" s="45"/>
      <c r="K130" s="45"/>
      <c r="L130" s="45"/>
      <c r="M130" s="45"/>
      <c r="N130" s="45"/>
      <c r="O130" s="45"/>
    </row>
    <row r="131" spans="1:15">
      <c r="A131" s="20" t="s">
        <v>3</v>
      </c>
      <c r="B131" s="21" t="s">
        <v>74</v>
      </c>
      <c r="C131" s="16"/>
      <c r="D131" s="20"/>
      <c r="E131" s="138"/>
      <c r="F131" s="138"/>
      <c r="G131" s="138"/>
      <c r="H131" s="131"/>
      <c r="I131" s="131"/>
      <c r="J131" s="132"/>
      <c r="K131" s="132"/>
      <c r="L131" s="132"/>
      <c r="M131" s="132"/>
      <c r="N131" s="132"/>
      <c r="O131" s="132"/>
    </row>
    <row r="132" spans="1:15">
      <c r="A132" s="25" t="s">
        <v>5</v>
      </c>
      <c r="B132" s="26">
        <v>2</v>
      </c>
      <c r="C132" s="128"/>
      <c r="D132" s="128"/>
      <c r="E132" s="26"/>
      <c r="F132" s="15"/>
      <c r="G132" s="15"/>
      <c r="H132" s="131"/>
      <c r="I132" s="131"/>
      <c r="J132" s="133"/>
      <c r="K132" s="133"/>
      <c r="L132" s="133"/>
      <c r="M132" s="133"/>
      <c r="N132" s="133"/>
      <c r="O132" s="133"/>
    </row>
    <row r="133" spans="1:15">
      <c r="A133" s="135" t="s">
        <v>6</v>
      </c>
      <c r="B133" s="135" t="s">
        <v>7</v>
      </c>
      <c r="C133" s="136" t="s">
        <v>8</v>
      </c>
      <c r="D133" s="135" t="s">
        <v>9</v>
      </c>
      <c r="E133" s="135"/>
      <c r="F133" s="135"/>
      <c r="G133" s="135" t="s">
        <v>10</v>
      </c>
      <c r="H133" s="134" t="s">
        <v>11</v>
      </c>
      <c r="I133" s="134"/>
      <c r="J133" s="134"/>
      <c r="K133" s="134"/>
      <c r="L133" s="134" t="s">
        <v>12</v>
      </c>
      <c r="M133" s="134"/>
      <c r="N133" s="134"/>
      <c r="O133" s="134"/>
    </row>
    <row r="134" spans="1:15">
      <c r="A134" s="135"/>
      <c r="B134" s="135"/>
      <c r="C134" s="136"/>
      <c r="D134" s="28" t="s">
        <v>13</v>
      </c>
      <c r="E134" s="28" t="s">
        <v>14</v>
      </c>
      <c r="F134" s="28" t="s">
        <v>15</v>
      </c>
      <c r="G134" s="135"/>
      <c r="H134" s="29" t="s">
        <v>16</v>
      </c>
      <c r="I134" s="29" t="s">
        <v>17</v>
      </c>
      <c r="J134" s="29" t="s">
        <v>18</v>
      </c>
      <c r="K134" s="29" t="s">
        <v>19</v>
      </c>
      <c r="L134" s="29" t="s">
        <v>20</v>
      </c>
      <c r="M134" s="29" t="s">
        <v>21</v>
      </c>
      <c r="N134" s="29" t="s">
        <v>22</v>
      </c>
      <c r="O134" s="29" t="s">
        <v>23</v>
      </c>
    </row>
    <row r="135" spans="1:15">
      <c r="A135" s="30">
        <v>1</v>
      </c>
      <c r="B135" s="30">
        <v>2</v>
      </c>
      <c r="C135" s="30">
        <v>3</v>
      </c>
      <c r="D135" s="30">
        <v>4</v>
      </c>
      <c r="E135" s="30">
        <v>5</v>
      </c>
      <c r="F135" s="30">
        <v>6</v>
      </c>
      <c r="G135" s="30">
        <v>7</v>
      </c>
      <c r="H135" s="31">
        <v>8</v>
      </c>
      <c r="I135" s="31">
        <v>9</v>
      </c>
      <c r="J135" s="31">
        <v>10</v>
      </c>
      <c r="K135" s="31">
        <v>11</v>
      </c>
      <c r="L135" s="31">
        <v>12</v>
      </c>
      <c r="M135" s="31">
        <v>13</v>
      </c>
      <c r="N135" s="31">
        <v>14</v>
      </c>
      <c r="O135" s="31">
        <v>15</v>
      </c>
    </row>
    <row r="136" spans="1:15">
      <c r="A136" s="127" t="s">
        <v>24</v>
      </c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9"/>
    </row>
    <row r="137" spans="1:15" ht="31.5">
      <c r="A137" s="32" t="s">
        <v>75</v>
      </c>
      <c r="B137" s="33" t="s">
        <v>93</v>
      </c>
      <c r="C137" s="34">
        <v>200</v>
      </c>
      <c r="D137" s="32">
        <v>20.95</v>
      </c>
      <c r="E137" s="32">
        <v>18.329999999999998</v>
      </c>
      <c r="F137" s="32">
        <v>42.87</v>
      </c>
      <c r="G137" s="32">
        <f>F137*4+E137*9+D137*4</f>
        <v>420.24999999999994</v>
      </c>
      <c r="H137" s="38">
        <v>0.1</v>
      </c>
      <c r="I137" s="38">
        <v>0.62</v>
      </c>
      <c r="J137" s="36">
        <v>83</v>
      </c>
      <c r="K137" s="38">
        <v>2.08</v>
      </c>
      <c r="L137" s="37">
        <v>204</v>
      </c>
      <c r="M137" s="38">
        <v>284.3</v>
      </c>
      <c r="N137" s="38">
        <v>31.78</v>
      </c>
      <c r="O137" s="38">
        <v>0.96</v>
      </c>
    </row>
    <row r="138" spans="1:15" ht="31.5">
      <c r="A138" s="32" t="s">
        <v>60</v>
      </c>
      <c r="B138" s="33" t="s">
        <v>61</v>
      </c>
      <c r="C138" s="34">
        <v>180</v>
      </c>
      <c r="D138" s="32">
        <v>2.74</v>
      </c>
      <c r="E138" s="32">
        <v>2.2599999999999998</v>
      </c>
      <c r="F138" s="39">
        <v>18.600000000000001</v>
      </c>
      <c r="G138" s="34">
        <v>107</v>
      </c>
      <c r="H138" s="49">
        <v>0.02</v>
      </c>
      <c r="I138" s="49">
        <v>0.72</v>
      </c>
      <c r="J138" s="50">
        <v>9</v>
      </c>
      <c r="K138" s="51"/>
      <c r="L138" s="49">
        <v>112.77</v>
      </c>
      <c r="M138" s="50">
        <v>81</v>
      </c>
      <c r="N138" s="52">
        <v>12.6</v>
      </c>
      <c r="O138" s="49">
        <v>0.12</v>
      </c>
    </row>
    <row r="139" spans="1:15">
      <c r="A139" s="32"/>
      <c r="B139" s="33" t="s">
        <v>33</v>
      </c>
      <c r="C139" s="34">
        <v>30</v>
      </c>
      <c r="D139" s="32">
        <v>2.37</v>
      </c>
      <c r="E139" s="39">
        <v>0.3</v>
      </c>
      <c r="F139" s="32">
        <v>14.49</v>
      </c>
      <c r="G139" s="39">
        <v>70.5</v>
      </c>
      <c r="H139" s="49">
        <v>0.03</v>
      </c>
      <c r="I139" s="51"/>
      <c r="J139" s="51"/>
      <c r="K139" s="51"/>
      <c r="L139" s="50">
        <v>6</v>
      </c>
      <c r="M139" s="52">
        <v>19.5</v>
      </c>
      <c r="N139" s="52">
        <v>4.2</v>
      </c>
      <c r="O139" s="49">
        <v>0.33</v>
      </c>
    </row>
    <row r="140" spans="1:15">
      <c r="A140" s="32"/>
      <c r="B140" s="33" t="s">
        <v>77</v>
      </c>
      <c r="C140" s="34">
        <v>50</v>
      </c>
      <c r="D140" s="39">
        <v>4.9000000000000004</v>
      </c>
      <c r="E140" s="32">
        <v>2.2599999999999998</v>
      </c>
      <c r="F140" s="32">
        <v>29.09</v>
      </c>
      <c r="G140" s="32">
        <v>156.12</v>
      </c>
      <c r="H140" s="49">
        <v>0.34</v>
      </c>
      <c r="I140" s="51"/>
      <c r="J140" s="50">
        <v>5</v>
      </c>
      <c r="K140" s="49">
        <v>1.08</v>
      </c>
      <c r="L140" s="49">
        <v>26.99</v>
      </c>
      <c r="M140" s="49">
        <v>50.21</v>
      </c>
      <c r="N140" s="49">
        <v>12.77</v>
      </c>
      <c r="O140" s="49">
        <v>0.75</v>
      </c>
    </row>
    <row r="141" spans="1:15">
      <c r="A141" s="32" t="s">
        <v>34</v>
      </c>
      <c r="B141" s="33" t="s">
        <v>35</v>
      </c>
      <c r="C141" s="34">
        <v>100</v>
      </c>
      <c r="D141" s="39">
        <v>0.4</v>
      </c>
      <c r="E141" s="39">
        <v>0.4</v>
      </c>
      <c r="F141" s="39">
        <v>9.8000000000000007</v>
      </c>
      <c r="G141" s="34">
        <v>47</v>
      </c>
      <c r="H141" s="49">
        <v>0.03</v>
      </c>
      <c r="I141" s="50">
        <v>10</v>
      </c>
      <c r="J141" s="50">
        <v>5</v>
      </c>
      <c r="K141" s="52">
        <v>0.2</v>
      </c>
      <c r="L141" s="50">
        <v>16</v>
      </c>
      <c r="M141" s="50">
        <v>11</v>
      </c>
      <c r="N141" s="50">
        <v>9</v>
      </c>
      <c r="O141" s="52">
        <v>2.2000000000000002</v>
      </c>
    </row>
    <row r="142" spans="1:15" s="42" customFormat="1">
      <c r="A142" s="137" t="s">
        <v>37</v>
      </c>
      <c r="B142" s="137"/>
      <c r="C142" s="40">
        <f>SUM(C137:C141)</f>
        <v>560</v>
      </c>
      <c r="D142" s="41">
        <f>SUM(D137:D141)</f>
        <v>31.36</v>
      </c>
      <c r="E142" s="41">
        <f t="shared" ref="E142:G142" si="74">SUM(E137:E141)</f>
        <v>23.549999999999997</v>
      </c>
      <c r="F142" s="41">
        <f t="shared" si="74"/>
        <v>114.85</v>
      </c>
      <c r="G142" s="41">
        <f t="shared" si="74"/>
        <v>800.87</v>
      </c>
      <c r="H142" s="41">
        <f t="shared" ref="H142" si="75">SUM(H137:H141)</f>
        <v>0.52</v>
      </c>
      <c r="I142" s="41">
        <f t="shared" ref="I142" si="76">SUM(I137:I141)</f>
        <v>11.34</v>
      </c>
      <c r="J142" s="41">
        <f t="shared" ref="J142" si="77">SUM(J137:J141)</f>
        <v>102</v>
      </c>
      <c r="K142" s="41">
        <f t="shared" ref="K142" si="78">SUM(K137:K141)</f>
        <v>3.3600000000000003</v>
      </c>
      <c r="L142" s="41">
        <f t="shared" ref="L142" si="79">SUM(L137:L141)</f>
        <v>365.76</v>
      </c>
      <c r="M142" s="41">
        <f t="shared" ref="M142" si="80">SUM(M137:M141)</f>
        <v>446.01</v>
      </c>
      <c r="N142" s="41">
        <f t="shared" ref="N142" si="81">SUM(N137:N141)</f>
        <v>70.350000000000009</v>
      </c>
      <c r="O142" s="41">
        <f t="shared" ref="O142" si="82">SUM(O137:O141)</f>
        <v>4.3600000000000003</v>
      </c>
    </row>
    <row r="143" spans="1:15">
      <c r="A143" s="14"/>
      <c r="B143" s="15"/>
      <c r="C143" s="16"/>
      <c r="D143" s="15"/>
      <c r="E143" s="15"/>
      <c r="F143" s="15"/>
      <c r="G143" s="15"/>
      <c r="J143" s="130"/>
      <c r="K143" s="130"/>
      <c r="L143" s="130"/>
      <c r="M143" s="130"/>
      <c r="N143" s="130"/>
      <c r="O143" s="130"/>
    </row>
    <row r="144" spans="1:15">
      <c r="A144" s="19" t="s">
        <v>0</v>
      </c>
      <c r="B144" s="15" t="s">
        <v>1</v>
      </c>
      <c r="C144" s="43"/>
      <c r="D144" s="44"/>
      <c r="E144" s="44"/>
      <c r="F144" s="44"/>
      <c r="G144" s="44"/>
      <c r="H144" s="45"/>
      <c r="I144" s="45"/>
      <c r="J144" s="45"/>
      <c r="K144" s="45"/>
      <c r="L144" s="45"/>
      <c r="M144" s="45"/>
      <c r="N144" s="45"/>
      <c r="O144" s="45"/>
    </row>
    <row r="145" spans="1:15">
      <c r="A145" s="19" t="s">
        <v>2</v>
      </c>
      <c r="B145" s="15" t="s">
        <v>168</v>
      </c>
      <c r="C145" s="43"/>
      <c r="D145" s="44"/>
      <c r="E145" s="44"/>
      <c r="F145" s="44"/>
      <c r="G145" s="44"/>
      <c r="H145" s="45"/>
      <c r="I145" s="45"/>
      <c r="J145" s="45"/>
      <c r="K145" s="45"/>
      <c r="L145" s="45"/>
      <c r="M145" s="45"/>
      <c r="N145" s="45"/>
      <c r="O145" s="45"/>
    </row>
    <row r="146" spans="1:15">
      <c r="A146" s="20" t="s">
        <v>3</v>
      </c>
      <c r="B146" s="21" t="s">
        <v>79</v>
      </c>
      <c r="C146" s="16"/>
      <c r="D146" s="20"/>
      <c r="E146" s="138"/>
      <c r="F146" s="138"/>
      <c r="G146" s="138"/>
      <c r="H146" s="131"/>
      <c r="I146" s="131"/>
      <c r="J146" s="132"/>
      <c r="K146" s="132"/>
      <c r="L146" s="132"/>
      <c r="M146" s="132"/>
      <c r="N146" s="132"/>
      <c r="O146" s="132"/>
    </row>
    <row r="147" spans="1:15">
      <c r="A147" s="25" t="s">
        <v>5</v>
      </c>
      <c r="B147" s="26">
        <v>2</v>
      </c>
      <c r="C147" s="128"/>
      <c r="D147" s="128"/>
      <c r="E147" s="26"/>
      <c r="F147" s="15"/>
      <c r="G147" s="15"/>
      <c r="H147" s="131"/>
      <c r="I147" s="131"/>
      <c r="J147" s="133"/>
      <c r="K147" s="133"/>
      <c r="L147" s="133"/>
      <c r="M147" s="133"/>
      <c r="N147" s="133"/>
      <c r="O147" s="133"/>
    </row>
    <row r="148" spans="1:15">
      <c r="A148" s="135" t="s">
        <v>6</v>
      </c>
      <c r="B148" s="135" t="s">
        <v>7</v>
      </c>
      <c r="C148" s="136" t="s">
        <v>8</v>
      </c>
      <c r="D148" s="135" t="s">
        <v>9</v>
      </c>
      <c r="E148" s="135"/>
      <c r="F148" s="135"/>
      <c r="G148" s="135" t="s">
        <v>10</v>
      </c>
      <c r="H148" s="134" t="s">
        <v>11</v>
      </c>
      <c r="I148" s="134"/>
      <c r="J148" s="134"/>
      <c r="K148" s="134"/>
      <c r="L148" s="134" t="s">
        <v>12</v>
      </c>
      <c r="M148" s="134"/>
      <c r="N148" s="134"/>
      <c r="O148" s="134"/>
    </row>
    <row r="149" spans="1:15">
      <c r="A149" s="135"/>
      <c r="B149" s="135"/>
      <c r="C149" s="136"/>
      <c r="D149" s="28" t="s">
        <v>13</v>
      </c>
      <c r="E149" s="28" t="s">
        <v>14</v>
      </c>
      <c r="F149" s="28" t="s">
        <v>15</v>
      </c>
      <c r="G149" s="135"/>
      <c r="H149" s="29" t="s">
        <v>16</v>
      </c>
      <c r="I149" s="29" t="s">
        <v>17</v>
      </c>
      <c r="J149" s="29" t="s">
        <v>18</v>
      </c>
      <c r="K149" s="29" t="s">
        <v>19</v>
      </c>
      <c r="L149" s="29" t="s">
        <v>20</v>
      </c>
      <c r="M149" s="29" t="s">
        <v>21</v>
      </c>
      <c r="N149" s="29" t="s">
        <v>22</v>
      </c>
      <c r="O149" s="29" t="s">
        <v>23</v>
      </c>
    </row>
    <row r="150" spans="1:15">
      <c r="A150" s="30">
        <v>1</v>
      </c>
      <c r="B150" s="30">
        <v>2</v>
      </c>
      <c r="C150" s="30">
        <v>3</v>
      </c>
      <c r="D150" s="30">
        <v>4</v>
      </c>
      <c r="E150" s="30">
        <v>5</v>
      </c>
      <c r="F150" s="30">
        <v>6</v>
      </c>
      <c r="G150" s="30">
        <v>7</v>
      </c>
      <c r="H150" s="31">
        <v>8</v>
      </c>
      <c r="I150" s="31">
        <v>9</v>
      </c>
      <c r="J150" s="31">
        <v>10</v>
      </c>
      <c r="K150" s="31">
        <v>11</v>
      </c>
      <c r="L150" s="31">
        <v>12</v>
      </c>
      <c r="M150" s="31">
        <v>13</v>
      </c>
      <c r="N150" s="31">
        <v>14</v>
      </c>
      <c r="O150" s="31">
        <v>15</v>
      </c>
    </row>
    <row r="151" spans="1:15">
      <c r="A151" s="127" t="s">
        <v>24</v>
      </c>
      <c r="B151" s="128"/>
      <c r="C151" s="128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9"/>
    </row>
    <row r="152" spans="1:15">
      <c r="A152" s="34" t="s">
        <v>49</v>
      </c>
      <c r="B152" s="33" t="s">
        <v>50</v>
      </c>
      <c r="C152" s="34">
        <v>15</v>
      </c>
      <c r="D152" s="39">
        <v>3.9</v>
      </c>
      <c r="E152" s="32">
        <v>3.92</v>
      </c>
      <c r="F152" s="46"/>
      <c r="G152" s="32">
        <f>F152*4+E152*9+D152*4</f>
        <v>50.88</v>
      </c>
      <c r="H152" s="35"/>
      <c r="I152" s="38">
        <v>0.12</v>
      </c>
      <c r="J152" s="37">
        <v>34.5</v>
      </c>
      <c r="K152" s="38">
        <v>0.08</v>
      </c>
      <c r="L152" s="36">
        <v>150</v>
      </c>
      <c r="M152" s="36">
        <v>96</v>
      </c>
      <c r="N152" s="38">
        <v>6.75</v>
      </c>
      <c r="O152" s="38">
        <v>0.15</v>
      </c>
    </row>
    <row r="153" spans="1:15">
      <c r="A153" s="32" t="s">
        <v>69</v>
      </c>
      <c r="B153" s="33" t="s">
        <v>95</v>
      </c>
      <c r="C153" s="34">
        <v>90</v>
      </c>
      <c r="D153" s="32">
        <v>12.09</v>
      </c>
      <c r="E153" s="32">
        <v>2.56</v>
      </c>
      <c r="F153" s="32">
        <v>3.38</v>
      </c>
      <c r="G153" s="32">
        <v>113.68</v>
      </c>
      <c r="H153" s="38">
        <v>0.15</v>
      </c>
      <c r="I153" s="38">
        <v>0.56999999999999995</v>
      </c>
      <c r="J153" s="37">
        <v>11.3</v>
      </c>
      <c r="K153" s="37">
        <v>0.1</v>
      </c>
      <c r="L153" s="38">
        <v>39.130000000000003</v>
      </c>
      <c r="M153" s="38">
        <v>278.14999999999998</v>
      </c>
      <c r="N153" s="38">
        <v>42.12</v>
      </c>
      <c r="O153" s="38">
        <v>0.99</v>
      </c>
    </row>
    <row r="154" spans="1:15" ht="31.5">
      <c r="A154" s="32" t="s">
        <v>71</v>
      </c>
      <c r="B154" s="33" t="s">
        <v>96</v>
      </c>
      <c r="C154" s="34">
        <v>155</v>
      </c>
      <c r="D154" s="32">
        <v>3.07</v>
      </c>
      <c r="E154" s="32">
        <v>8.32</v>
      </c>
      <c r="F154" s="32">
        <v>32.19</v>
      </c>
      <c r="G154" s="32">
        <v>185.98</v>
      </c>
      <c r="H154" s="38">
        <v>0.16</v>
      </c>
      <c r="I154" s="38">
        <v>28.24</v>
      </c>
      <c r="J154" s="37">
        <v>22.3</v>
      </c>
      <c r="K154" s="38">
        <v>0.19</v>
      </c>
      <c r="L154" s="38">
        <v>52.63</v>
      </c>
      <c r="M154" s="38">
        <v>106.75</v>
      </c>
      <c r="N154" s="38">
        <v>38</v>
      </c>
      <c r="O154" s="38">
        <v>2.1</v>
      </c>
    </row>
    <row r="155" spans="1:15" ht="31.5">
      <c r="A155" s="32" t="s">
        <v>80</v>
      </c>
      <c r="B155" s="33" t="s">
        <v>81</v>
      </c>
      <c r="C155" s="34">
        <v>180</v>
      </c>
      <c r="D155" s="32">
        <v>0.05</v>
      </c>
      <c r="E155" s="32">
        <v>0.01</v>
      </c>
      <c r="F155" s="32">
        <v>10.16</v>
      </c>
      <c r="G155" s="32">
        <v>41.95</v>
      </c>
      <c r="H155" s="35"/>
      <c r="I155" s="37">
        <v>2.5</v>
      </c>
      <c r="J155" s="35"/>
      <c r="K155" s="38">
        <v>0.01</v>
      </c>
      <c r="L155" s="38">
        <v>7.35</v>
      </c>
      <c r="M155" s="38">
        <v>9.56</v>
      </c>
      <c r="N155" s="38">
        <v>5.12</v>
      </c>
      <c r="O155" s="38">
        <v>0.89</v>
      </c>
    </row>
    <row r="156" spans="1:15">
      <c r="A156" s="32"/>
      <c r="B156" s="33" t="s">
        <v>33</v>
      </c>
      <c r="C156" s="34">
        <v>40</v>
      </c>
      <c r="D156" s="32">
        <v>3.16</v>
      </c>
      <c r="E156" s="39">
        <v>0.4</v>
      </c>
      <c r="F156" s="32">
        <v>19.32</v>
      </c>
      <c r="G156" s="34">
        <v>94</v>
      </c>
      <c r="H156" s="38">
        <v>0.04</v>
      </c>
      <c r="I156" s="35"/>
      <c r="J156" s="35"/>
      <c r="K156" s="35"/>
      <c r="L156" s="36">
        <v>8</v>
      </c>
      <c r="M156" s="36">
        <v>26</v>
      </c>
      <c r="N156" s="37">
        <v>5.6</v>
      </c>
      <c r="O156" s="38">
        <v>0.44</v>
      </c>
    </row>
    <row r="157" spans="1:15">
      <c r="A157" s="32" t="s">
        <v>34</v>
      </c>
      <c r="B157" s="33" t="s">
        <v>57</v>
      </c>
      <c r="C157" s="34">
        <v>100</v>
      </c>
      <c r="D157" s="39">
        <v>0.8</v>
      </c>
      <c r="E157" s="39">
        <v>0.2</v>
      </c>
      <c r="F157" s="39">
        <v>7.5</v>
      </c>
      <c r="G157" s="34">
        <v>38</v>
      </c>
      <c r="H157" s="38">
        <v>0.06</v>
      </c>
      <c r="I157" s="36">
        <v>38</v>
      </c>
      <c r="J157" s="35"/>
      <c r="K157" s="37">
        <v>0.2</v>
      </c>
      <c r="L157" s="36">
        <v>35</v>
      </c>
      <c r="M157" s="36">
        <v>17</v>
      </c>
      <c r="N157" s="36">
        <v>11</v>
      </c>
      <c r="O157" s="37">
        <v>0.1</v>
      </c>
    </row>
    <row r="158" spans="1:15" s="42" customFormat="1">
      <c r="A158" s="137" t="s">
        <v>37</v>
      </c>
      <c r="B158" s="137"/>
      <c r="C158" s="40">
        <f>SUM(C152:C157)</f>
        <v>580</v>
      </c>
      <c r="D158" s="41">
        <f t="shared" ref="D158" si="83">SUM(D152:D157)</f>
        <v>23.07</v>
      </c>
      <c r="E158" s="41">
        <f t="shared" ref="E158" si="84">SUM(E152:E157)</f>
        <v>15.41</v>
      </c>
      <c r="F158" s="41">
        <f t="shared" ref="F158" si="85">SUM(F152:F157)</f>
        <v>72.550000000000011</v>
      </c>
      <c r="G158" s="41">
        <f t="shared" ref="G158" si="86">SUM(G152:G157)</f>
        <v>524.49</v>
      </c>
      <c r="H158" s="41">
        <f t="shared" ref="H158" si="87">SUM(H152:H157)</f>
        <v>0.41</v>
      </c>
      <c r="I158" s="41">
        <f t="shared" ref="I158" si="88">SUM(I152:I157)</f>
        <v>69.430000000000007</v>
      </c>
      <c r="J158" s="41">
        <f t="shared" ref="J158" si="89">SUM(J152:J157)</f>
        <v>68.099999999999994</v>
      </c>
      <c r="K158" s="41">
        <f t="shared" ref="K158" si="90">SUM(K152:K157)</f>
        <v>0.58000000000000007</v>
      </c>
      <c r="L158" s="41">
        <f t="shared" ref="L158" si="91">SUM(L152:L157)</f>
        <v>292.11</v>
      </c>
      <c r="M158" s="41">
        <f t="shared" ref="M158" si="92">SUM(M152:M157)</f>
        <v>533.46</v>
      </c>
      <c r="N158" s="41">
        <f t="shared" ref="N158" si="93">SUM(N152:N157)</f>
        <v>108.59</v>
      </c>
      <c r="O158" s="41">
        <f t="shared" ref="O158" si="94">SUM(O152:O157)</f>
        <v>4.67</v>
      </c>
    </row>
  </sheetData>
  <mergeCells count="157">
    <mergeCell ref="A65:B65"/>
    <mergeCell ref="C55:D55"/>
    <mergeCell ref="A18:B18"/>
    <mergeCell ref="H3:I3"/>
    <mergeCell ref="J3:O3"/>
    <mergeCell ref="H4:I4"/>
    <mergeCell ref="J4:O4"/>
    <mergeCell ref="A7:A8"/>
    <mergeCell ref="B7:B8"/>
    <mergeCell ref="C7:C8"/>
    <mergeCell ref="D7:F7"/>
    <mergeCell ref="G7:G8"/>
    <mergeCell ref="H7:K7"/>
    <mergeCell ref="L7:O7"/>
    <mergeCell ref="C39:D39"/>
    <mergeCell ref="A40:A41"/>
    <mergeCell ref="B40:B41"/>
    <mergeCell ref="C40:C41"/>
    <mergeCell ref="D40:F40"/>
    <mergeCell ref="G40:G41"/>
    <mergeCell ref="A1:O1"/>
    <mergeCell ref="A10:O10"/>
    <mergeCell ref="H23:I23"/>
    <mergeCell ref="J23:O23"/>
    <mergeCell ref="A24:A25"/>
    <mergeCell ref="B24:B25"/>
    <mergeCell ref="C24:C25"/>
    <mergeCell ref="D24:F24"/>
    <mergeCell ref="G24:G25"/>
    <mergeCell ref="H24:K24"/>
    <mergeCell ref="L24:O24"/>
    <mergeCell ref="J2:K2"/>
    <mergeCell ref="A34:B34"/>
    <mergeCell ref="E38:G38"/>
    <mergeCell ref="A27:O27"/>
    <mergeCell ref="A43:O43"/>
    <mergeCell ref="A56:A57"/>
    <mergeCell ref="B56:B57"/>
    <mergeCell ref="C56:C57"/>
    <mergeCell ref="D56:F56"/>
    <mergeCell ref="G56:G57"/>
    <mergeCell ref="A50:B50"/>
    <mergeCell ref="E54:G54"/>
    <mergeCell ref="C70:D70"/>
    <mergeCell ref="A71:A72"/>
    <mergeCell ref="B71:B72"/>
    <mergeCell ref="C71:C72"/>
    <mergeCell ref="D71:F71"/>
    <mergeCell ref="G71:G72"/>
    <mergeCell ref="E69:G69"/>
    <mergeCell ref="A59:O59"/>
    <mergeCell ref="C86:D86"/>
    <mergeCell ref="A87:A88"/>
    <mergeCell ref="B87:B88"/>
    <mergeCell ref="C87:C88"/>
    <mergeCell ref="D87:F87"/>
    <mergeCell ref="G87:G88"/>
    <mergeCell ref="A81:B81"/>
    <mergeCell ref="E85:G85"/>
    <mergeCell ref="A74:O74"/>
    <mergeCell ref="J70:O70"/>
    <mergeCell ref="H71:K71"/>
    <mergeCell ref="L71:O71"/>
    <mergeCell ref="J82:O82"/>
    <mergeCell ref="H85:I85"/>
    <mergeCell ref="J85:O85"/>
    <mergeCell ref="H86:I86"/>
    <mergeCell ref="J86:O86"/>
    <mergeCell ref="H87:K87"/>
    <mergeCell ref="C116:D116"/>
    <mergeCell ref="A117:A118"/>
    <mergeCell ref="B117:B118"/>
    <mergeCell ref="C117:C118"/>
    <mergeCell ref="D117:F117"/>
    <mergeCell ref="G117:G118"/>
    <mergeCell ref="A111:B111"/>
    <mergeCell ref="E115:G115"/>
    <mergeCell ref="H115:I115"/>
    <mergeCell ref="J115:O115"/>
    <mergeCell ref="H116:I116"/>
    <mergeCell ref="J116:O116"/>
    <mergeCell ref="H117:K117"/>
    <mergeCell ref="L117:O117"/>
    <mergeCell ref="A148:A149"/>
    <mergeCell ref="B148:B149"/>
    <mergeCell ref="C148:C149"/>
    <mergeCell ref="D148:F148"/>
    <mergeCell ref="G148:G149"/>
    <mergeCell ref="A142:B142"/>
    <mergeCell ref="E146:G146"/>
    <mergeCell ref="H148:K148"/>
    <mergeCell ref="L148:O148"/>
    <mergeCell ref="J143:O143"/>
    <mergeCell ref="H146:I146"/>
    <mergeCell ref="J146:O146"/>
    <mergeCell ref="H147:I147"/>
    <mergeCell ref="J147:O147"/>
    <mergeCell ref="A158:B158"/>
    <mergeCell ref="A151:O151"/>
    <mergeCell ref="J19:O19"/>
    <mergeCell ref="H22:I22"/>
    <mergeCell ref="J22:O22"/>
    <mergeCell ref="J35:O35"/>
    <mergeCell ref="H38:I38"/>
    <mergeCell ref="J38:O38"/>
    <mergeCell ref="H39:I39"/>
    <mergeCell ref="J39:O39"/>
    <mergeCell ref="H40:K40"/>
    <mergeCell ref="L40:O40"/>
    <mergeCell ref="J51:O51"/>
    <mergeCell ref="H54:I54"/>
    <mergeCell ref="J54:O54"/>
    <mergeCell ref="H55:I55"/>
    <mergeCell ref="J55:O55"/>
    <mergeCell ref="H56:K56"/>
    <mergeCell ref="L56:O56"/>
    <mergeCell ref="J66:O66"/>
    <mergeCell ref="H69:I69"/>
    <mergeCell ref="J69:O69"/>
    <mergeCell ref="H70:I70"/>
    <mergeCell ref="L87:O87"/>
    <mergeCell ref="J96:O96"/>
    <mergeCell ref="H99:I99"/>
    <mergeCell ref="J99:O99"/>
    <mergeCell ref="H100:I100"/>
    <mergeCell ref="J100:O100"/>
    <mergeCell ref="H101:K101"/>
    <mergeCell ref="L101:O101"/>
    <mergeCell ref="J112:O112"/>
    <mergeCell ref="A90:O90"/>
    <mergeCell ref="A104:O104"/>
    <mergeCell ref="C100:D100"/>
    <mergeCell ref="A101:A102"/>
    <mergeCell ref="B101:B102"/>
    <mergeCell ref="C101:C102"/>
    <mergeCell ref="D101:F101"/>
    <mergeCell ref="G101:G102"/>
    <mergeCell ref="A95:B95"/>
    <mergeCell ref="E99:G99"/>
    <mergeCell ref="A120:O120"/>
    <mergeCell ref="C147:D147"/>
    <mergeCell ref="A136:O136"/>
    <mergeCell ref="J128:O128"/>
    <mergeCell ref="H131:I131"/>
    <mergeCell ref="J131:O131"/>
    <mergeCell ref="H132:I132"/>
    <mergeCell ref="J132:O132"/>
    <mergeCell ref="H133:K133"/>
    <mergeCell ref="L133:O133"/>
    <mergeCell ref="C132:D132"/>
    <mergeCell ref="A133:A134"/>
    <mergeCell ref="B133:B134"/>
    <mergeCell ref="C133:C134"/>
    <mergeCell ref="D133:F133"/>
    <mergeCell ref="G133:G134"/>
    <mergeCell ref="A127:B127"/>
    <mergeCell ref="E131:G131"/>
  </mergeCells>
  <pageMargins left="0.7" right="0.7" top="0.75" bottom="0.75" header="0.51180555555555496" footer="0.51180555555555496"/>
  <pageSetup paperSize="9" scale="72" firstPageNumber="0" orientation="landscape" horizontalDpi="300" verticalDpi="300" r:id="rId1"/>
  <rowBreaks count="9" manualBreakCount="9">
    <brk id="18" max="16383" man="1"/>
    <brk id="34" max="16383" man="1"/>
    <brk id="50" max="16383" man="1"/>
    <brk id="65" max="16383" man="1"/>
    <brk id="81" max="16383" man="1"/>
    <brk id="95" max="16383" man="1"/>
    <brk id="111" max="16383" man="1"/>
    <brk id="127" max="16383" man="1"/>
    <brk id="142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I97"/>
  <sheetViews>
    <sheetView zoomScaleSheetLayoutView="100" workbookViewId="0">
      <selection activeCell="A6" sqref="A6:H6"/>
    </sheetView>
  </sheetViews>
  <sheetFormatPr defaultRowHeight="15"/>
  <cols>
    <col min="1" max="1" width="7.140625" style="62" customWidth="1"/>
    <col min="2" max="2" width="12.140625" style="1" customWidth="1"/>
    <col min="3" max="3" width="32.140625" style="1" customWidth="1"/>
    <col min="4" max="6" width="9.140625" style="1" customWidth="1"/>
    <col min="7" max="7" width="7.85546875" style="1" customWidth="1"/>
    <col min="8" max="8" width="10.42578125" style="1" customWidth="1"/>
    <col min="9" max="1015" width="9.140625" style="2" customWidth="1"/>
    <col min="1016" max="1024" width="11.5703125"/>
  </cols>
  <sheetData>
    <row r="1" spans="1:1023" ht="28.35" customHeight="1">
      <c r="A1" s="73"/>
      <c r="B1" s="74"/>
      <c r="C1" s="74"/>
      <c r="D1" s="74"/>
      <c r="E1" s="162"/>
      <c r="F1" s="162"/>
      <c r="G1" s="162"/>
      <c r="H1" s="162"/>
    </row>
    <row r="2" spans="1:1023" ht="26.1" customHeight="1">
      <c r="A2" s="73"/>
      <c r="B2" s="74"/>
      <c r="C2" s="74"/>
      <c r="D2" s="74"/>
      <c r="E2" s="163"/>
      <c r="F2" s="163"/>
      <c r="G2" s="163"/>
      <c r="H2" s="163"/>
    </row>
    <row r="3" spans="1:1023" ht="21.2" customHeight="1">
      <c r="A3" s="73"/>
      <c r="B3" s="74"/>
      <c r="C3" s="74"/>
      <c r="D3" s="74"/>
      <c r="E3" s="163"/>
      <c r="F3" s="163"/>
      <c r="G3" s="163"/>
      <c r="H3" s="163"/>
    </row>
    <row r="4" spans="1:1023" ht="15.75">
      <c r="A4" s="73"/>
      <c r="B4" s="74"/>
      <c r="C4" s="74"/>
      <c r="D4" s="74"/>
      <c r="E4" s="75"/>
      <c r="F4" s="75"/>
      <c r="G4" s="75"/>
      <c r="H4" s="74"/>
    </row>
    <row r="5" spans="1:1023" ht="31.15" customHeight="1">
      <c r="A5" s="164" t="s">
        <v>199</v>
      </c>
      <c r="B5" s="164"/>
      <c r="C5" s="164"/>
      <c r="D5" s="164"/>
      <c r="E5" s="164"/>
      <c r="F5" s="164"/>
      <c r="G5" s="164"/>
      <c r="H5" s="164"/>
    </row>
    <row r="6" spans="1:1023" s="4" customFormat="1" ht="22.35" customHeight="1">
      <c r="A6" s="160" t="s">
        <v>97</v>
      </c>
      <c r="B6" s="160"/>
      <c r="C6" s="160"/>
      <c r="D6" s="160"/>
      <c r="E6" s="160"/>
      <c r="F6" s="160"/>
      <c r="G6" s="160"/>
      <c r="H6" s="160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  <c r="DC6" s="161"/>
      <c r="DD6" s="161"/>
      <c r="DE6" s="161"/>
      <c r="DF6" s="161"/>
      <c r="DG6" s="161"/>
      <c r="DH6" s="161"/>
      <c r="DI6" s="161"/>
      <c r="DJ6" s="161"/>
      <c r="DK6" s="161"/>
      <c r="DL6" s="161"/>
      <c r="DM6" s="161"/>
      <c r="DN6" s="161"/>
      <c r="DO6" s="161"/>
      <c r="DP6" s="161"/>
      <c r="DQ6" s="161"/>
      <c r="DR6" s="161"/>
      <c r="DS6" s="161"/>
      <c r="DT6" s="161"/>
      <c r="DU6" s="161"/>
      <c r="DV6" s="161"/>
      <c r="DW6" s="161"/>
      <c r="DX6" s="161"/>
      <c r="DY6" s="161"/>
      <c r="DZ6" s="161"/>
      <c r="EA6" s="161"/>
      <c r="EB6" s="161"/>
      <c r="EC6" s="161"/>
      <c r="ED6" s="161"/>
      <c r="EE6" s="161"/>
      <c r="EF6" s="161"/>
      <c r="EG6" s="161"/>
      <c r="EH6" s="161"/>
      <c r="EI6" s="161"/>
      <c r="EJ6" s="161"/>
      <c r="EK6" s="161"/>
      <c r="EL6" s="161"/>
      <c r="EM6" s="161"/>
      <c r="EN6" s="161"/>
      <c r="EO6" s="161"/>
      <c r="EP6" s="161"/>
      <c r="EQ6" s="161"/>
      <c r="ER6" s="161"/>
      <c r="ES6" s="161"/>
      <c r="ET6" s="161"/>
      <c r="EU6" s="161"/>
      <c r="EV6" s="161"/>
      <c r="EW6" s="161"/>
      <c r="EX6" s="161"/>
      <c r="EY6" s="161"/>
      <c r="EZ6" s="161"/>
      <c r="FA6" s="161"/>
      <c r="FB6" s="161"/>
      <c r="FC6" s="161"/>
      <c r="FD6" s="161"/>
      <c r="FE6" s="161"/>
      <c r="FF6" s="161"/>
      <c r="FG6" s="161"/>
      <c r="FH6" s="161"/>
      <c r="FI6" s="161"/>
      <c r="FJ6" s="161"/>
      <c r="FK6" s="161"/>
      <c r="FL6" s="161"/>
      <c r="FM6" s="161"/>
      <c r="FN6" s="161"/>
      <c r="FO6" s="157" t="s">
        <v>98</v>
      </c>
      <c r="FP6" s="157"/>
      <c r="FQ6" s="157"/>
      <c r="FR6" s="157"/>
      <c r="FS6" s="157"/>
      <c r="FT6" s="157"/>
      <c r="FU6" s="157"/>
      <c r="FV6" s="157"/>
      <c r="FW6" s="157"/>
      <c r="FX6" s="157" t="s">
        <v>98</v>
      </c>
      <c r="FY6" s="157"/>
      <c r="FZ6" s="157"/>
      <c r="GA6" s="157"/>
      <c r="GB6" s="157"/>
      <c r="GC6" s="157"/>
      <c r="GD6" s="157"/>
      <c r="GE6" s="157"/>
      <c r="GF6" s="157"/>
      <c r="GG6" s="157" t="s">
        <v>98</v>
      </c>
      <c r="GH6" s="157"/>
      <c r="GI6" s="157"/>
      <c r="GJ6" s="157"/>
      <c r="GK6" s="157"/>
      <c r="GL6" s="157"/>
      <c r="GM6" s="157"/>
      <c r="GN6" s="157"/>
      <c r="GO6" s="157"/>
      <c r="GP6" s="157" t="s">
        <v>98</v>
      </c>
      <c r="GQ6" s="157"/>
      <c r="GR6" s="157"/>
      <c r="GS6" s="157"/>
      <c r="GT6" s="157"/>
      <c r="GU6" s="157"/>
      <c r="GV6" s="157"/>
      <c r="GW6" s="157"/>
      <c r="GX6" s="157"/>
      <c r="GY6" s="157" t="s">
        <v>98</v>
      </c>
      <c r="GZ6" s="157"/>
      <c r="HA6" s="157"/>
      <c r="HB6" s="157"/>
      <c r="HC6" s="157"/>
      <c r="HD6" s="157"/>
      <c r="HE6" s="157"/>
      <c r="HF6" s="157"/>
      <c r="HG6" s="157"/>
      <c r="HH6" s="157" t="s">
        <v>98</v>
      </c>
      <c r="HI6" s="157"/>
      <c r="HJ6" s="157"/>
      <c r="HK6" s="157"/>
      <c r="HL6" s="157"/>
      <c r="HM6" s="157"/>
      <c r="HN6" s="157"/>
      <c r="HO6" s="157"/>
      <c r="HP6" s="157"/>
      <c r="HQ6" s="157" t="s">
        <v>98</v>
      </c>
      <c r="HR6" s="157"/>
      <c r="HS6" s="157"/>
      <c r="HT6" s="157"/>
      <c r="HU6" s="157"/>
      <c r="HV6" s="157"/>
      <c r="HW6" s="157"/>
      <c r="HX6" s="157"/>
      <c r="HY6" s="157"/>
      <c r="HZ6" s="157" t="s">
        <v>98</v>
      </c>
      <c r="IA6" s="157"/>
      <c r="IB6" s="157"/>
      <c r="IC6" s="157"/>
      <c r="ID6" s="157"/>
      <c r="IE6" s="157"/>
      <c r="IF6" s="157"/>
      <c r="IG6" s="157"/>
      <c r="IH6" s="157"/>
      <c r="II6" s="157" t="s">
        <v>98</v>
      </c>
      <c r="IJ6" s="157"/>
      <c r="IK6" s="157"/>
      <c r="IL6" s="157"/>
      <c r="IM6" s="157"/>
      <c r="IN6" s="157"/>
      <c r="IO6" s="157"/>
      <c r="IP6" s="157"/>
      <c r="IQ6" s="157"/>
      <c r="IR6" s="157" t="s">
        <v>98</v>
      </c>
      <c r="IS6" s="157"/>
      <c r="IT6" s="157"/>
      <c r="IU6" s="157"/>
      <c r="IV6" s="157"/>
      <c r="IW6" s="157"/>
      <c r="IX6" s="157"/>
      <c r="IY6" s="157"/>
      <c r="IZ6" s="157"/>
      <c r="JA6" s="157" t="s">
        <v>98</v>
      </c>
      <c r="JB6" s="157"/>
      <c r="JC6" s="157"/>
      <c r="JD6" s="157"/>
      <c r="JE6" s="157"/>
      <c r="JF6" s="157"/>
      <c r="JG6" s="157"/>
      <c r="JH6" s="157"/>
      <c r="JI6" s="157"/>
      <c r="JJ6" s="157" t="s">
        <v>98</v>
      </c>
      <c r="JK6" s="157"/>
      <c r="JL6" s="157"/>
      <c r="JM6" s="157"/>
      <c r="JN6" s="157"/>
      <c r="JO6" s="157"/>
      <c r="JP6" s="157"/>
      <c r="JQ6" s="157"/>
      <c r="JR6" s="157"/>
      <c r="JS6" s="157" t="s">
        <v>98</v>
      </c>
      <c r="JT6" s="157"/>
      <c r="JU6" s="157"/>
      <c r="JV6" s="157"/>
      <c r="JW6" s="157"/>
      <c r="JX6" s="157"/>
      <c r="JY6" s="157"/>
      <c r="JZ6" s="157"/>
      <c r="KA6" s="157"/>
      <c r="KB6" s="157" t="s">
        <v>98</v>
      </c>
      <c r="KC6" s="157"/>
      <c r="KD6" s="157"/>
      <c r="KE6" s="157"/>
      <c r="KF6" s="157"/>
      <c r="KG6" s="157"/>
      <c r="KH6" s="157"/>
      <c r="KI6" s="157"/>
      <c r="KJ6" s="157"/>
      <c r="KK6" s="157" t="s">
        <v>98</v>
      </c>
      <c r="KL6" s="157"/>
      <c r="KM6" s="157"/>
      <c r="KN6" s="157"/>
      <c r="KO6" s="157"/>
      <c r="KP6" s="157"/>
      <c r="KQ6" s="157"/>
      <c r="KR6" s="157"/>
      <c r="KS6" s="157"/>
      <c r="KT6" s="157" t="s">
        <v>98</v>
      </c>
      <c r="KU6" s="157"/>
      <c r="KV6" s="157"/>
      <c r="KW6" s="157"/>
      <c r="KX6" s="157"/>
      <c r="KY6" s="157"/>
      <c r="KZ6" s="157"/>
      <c r="LA6" s="157"/>
      <c r="LB6" s="157"/>
      <c r="LC6" s="157" t="s">
        <v>98</v>
      </c>
      <c r="LD6" s="157"/>
      <c r="LE6" s="157"/>
      <c r="LF6" s="157"/>
      <c r="LG6" s="157"/>
      <c r="LH6" s="157"/>
      <c r="LI6" s="157"/>
      <c r="LJ6" s="157"/>
      <c r="LK6" s="157"/>
      <c r="LL6" s="157" t="s">
        <v>98</v>
      </c>
      <c r="LM6" s="157"/>
      <c r="LN6" s="157"/>
      <c r="LO6" s="157"/>
      <c r="LP6" s="157"/>
      <c r="LQ6" s="157"/>
      <c r="LR6" s="157"/>
      <c r="LS6" s="157"/>
      <c r="LT6" s="157"/>
      <c r="LU6" s="157" t="s">
        <v>98</v>
      </c>
      <c r="LV6" s="157"/>
      <c r="LW6" s="157"/>
      <c r="LX6" s="157"/>
      <c r="LY6" s="157"/>
      <c r="LZ6" s="157"/>
      <c r="MA6" s="157"/>
      <c r="MB6" s="157"/>
      <c r="MC6" s="157"/>
      <c r="MD6" s="157" t="s">
        <v>98</v>
      </c>
      <c r="ME6" s="157"/>
      <c r="MF6" s="157"/>
      <c r="MG6" s="157"/>
      <c r="MH6" s="157"/>
      <c r="MI6" s="157"/>
      <c r="MJ6" s="157"/>
      <c r="MK6" s="157"/>
      <c r="ML6" s="157"/>
      <c r="MM6" s="157" t="s">
        <v>98</v>
      </c>
      <c r="MN6" s="157"/>
      <c r="MO6" s="157"/>
      <c r="MP6" s="157"/>
      <c r="MQ6" s="157"/>
      <c r="MR6" s="157"/>
      <c r="MS6" s="157"/>
      <c r="MT6" s="157"/>
      <c r="MU6" s="157"/>
      <c r="MV6" s="157" t="s">
        <v>98</v>
      </c>
      <c r="MW6" s="157"/>
      <c r="MX6" s="157"/>
      <c r="MY6" s="157"/>
      <c r="MZ6" s="157"/>
      <c r="NA6" s="157"/>
      <c r="NB6" s="157"/>
      <c r="NC6" s="157"/>
      <c r="ND6" s="157"/>
      <c r="NE6" s="157" t="s">
        <v>98</v>
      </c>
      <c r="NF6" s="157"/>
      <c r="NG6" s="157"/>
      <c r="NH6" s="157"/>
      <c r="NI6" s="157"/>
      <c r="NJ6" s="157"/>
      <c r="NK6" s="157"/>
      <c r="NL6" s="157"/>
      <c r="NM6" s="157"/>
      <c r="NN6" s="157" t="s">
        <v>98</v>
      </c>
      <c r="NO6" s="157"/>
      <c r="NP6" s="157"/>
      <c r="NQ6" s="157"/>
      <c r="NR6" s="157"/>
      <c r="NS6" s="157"/>
      <c r="NT6" s="157"/>
      <c r="NU6" s="157"/>
      <c r="NV6" s="157"/>
      <c r="NW6" s="157" t="s">
        <v>98</v>
      </c>
      <c r="NX6" s="157"/>
      <c r="NY6" s="157"/>
      <c r="NZ6" s="157"/>
      <c r="OA6" s="157"/>
      <c r="OB6" s="157"/>
      <c r="OC6" s="157"/>
      <c r="OD6" s="157"/>
      <c r="OE6" s="157"/>
      <c r="OF6" s="157" t="s">
        <v>98</v>
      </c>
      <c r="OG6" s="157"/>
      <c r="OH6" s="157"/>
      <c r="OI6" s="157"/>
      <c r="OJ6" s="157"/>
      <c r="OK6" s="157"/>
      <c r="OL6" s="157"/>
      <c r="OM6" s="157"/>
      <c r="ON6" s="157"/>
      <c r="OO6" s="157" t="s">
        <v>98</v>
      </c>
      <c r="OP6" s="157"/>
      <c r="OQ6" s="157"/>
      <c r="OR6" s="157"/>
      <c r="OS6" s="157"/>
      <c r="OT6" s="157"/>
      <c r="OU6" s="157"/>
      <c r="OV6" s="157"/>
      <c r="OW6" s="157"/>
      <c r="OX6" s="157" t="s">
        <v>98</v>
      </c>
      <c r="OY6" s="157"/>
      <c r="OZ6" s="157"/>
      <c r="PA6" s="157"/>
      <c r="PB6" s="157"/>
      <c r="PC6" s="157"/>
      <c r="PD6" s="157"/>
      <c r="PE6" s="157"/>
      <c r="PF6" s="157"/>
      <c r="PG6" s="157" t="s">
        <v>98</v>
      </c>
      <c r="PH6" s="157"/>
      <c r="PI6" s="157"/>
      <c r="PJ6" s="157"/>
      <c r="PK6" s="157"/>
      <c r="PL6" s="157"/>
      <c r="PM6" s="157"/>
      <c r="PN6" s="157"/>
      <c r="PO6" s="157"/>
      <c r="PP6" s="157" t="s">
        <v>98</v>
      </c>
      <c r="PQ6" s="157"/>
      <c r="PR6" s="157"/>
      <c r="PS6" s="157"/>
      <c r="PT6" s="157"/>
      <c r="PU6" s="157"/>
      <c r="PV6" s="157"/>
      <c r="PW6" s="157"/>
      <c r="PX6" s="157"/>
      <c r="PY6" s="157" t="s">
        <v>98</v>
      </c>
      <c r="PZ6" s="157"/>
      <c r="QA6" s="157"/>
      <c r="QB6" s="157"/>
      <c r="QC6" s="157"/>
      <c r="QD6" s="157"/>
      <c r="QE6" s="157"/>
      <c r="QF6" s="157"/>
      <c r="QG6" s="157"/>
      <c r="QH6" s="157" t="s">
        <v>98</v>
      </c>
      <c r="QI6" s="157"/>
      <c r="QJ6" s="157"/>
      <c r="QK6" s="157"/>
      <c r="QL6" s="157"/>
      <c r="QM6" s="157"/>
      <c r="QN6" s="157"/>
      <c r="QO6" s="157"/>
      <c r="QP6" s="157"/>
      <c r="QQ6" s="157" t="s">
        <v>98</v>
      </c>
      <c r="QR6" s="157"/>
      <c r="QS6" s="157"/>
      <c r="QT6" s="157"/>
      <c r="QU6" s="157"/>
      <c r="QV6" s="157"/>
      <c r="QW6" s="157"/>
      <c r="QX6" s="157"/>
      <c r="QY6" s="157"/>
      <c r="QZ6" s="157" t="s">
        <v>98</v>
      </c>
      <c r="RA6" s="157"/>
      <c r="RB6" s="157"/>
      <c r="RC6" s="157"/>
      <c r="RD6" s="157"/>
      <c r="RE6" s="157"/>
      <c r="RF6" s="157"/>
      <c r="RG6" s="157"/>
      <c r="RH6" s="157"/>
      <c r="RI6" s="157" t="s">
        <v>98</v>
      </c>
      <c r="RJ6" s="157"/>
      <c r="RK6" s="157"/>
      <c r="RL6" s="157"/>
      <c r="RM6" s="157"/>
      <c r="RN6" s="157"/>
      <c r="RO6" s="157"/>
      <c r="RP6" s="157"/>
      <c r="RQ6" s="157"/>
      <c r="RR6" s="157" t="s">
        <v>98</v>
      </c>
      <c r="RS6" s="157"/>
      <c r="RT6" s="157"/>
      <c r="RU6" s="157"/>
      <c r="RV6" s="157"/>
      <c r="RW6" s="157"/>
      <c r="RX6" s="157"/>
      <c r="RY6" s="157"/>
      <c r="RZ6" s="157"/>
      <c r="SA6" s="157" t="s">
        <v>98</v>
      </c>
      <c r="SB6" s="157"/>
      <c r="SC6" s="157"/>
      <c r="SD6" s="157"/>
      <c r="SE6" s="157"/>
      <c r="SF6" s="157"/>
      <c r="SG6" s="157"/>
      <c r="SH6" s="157"/>
      <c r="SI6" s="157"/>
      <c r="SJ6" s="157" t="s">
        <v>98</v>
      </c>
      <c r="SK6" s="157"/>
      <c r="SL6" s="157"/>
      <c r="SM6" s="157"/>
      <c r="SN6" s="157"/>
      <c r="SO6" s="157"/>
      <c r="SP6" s="157"/>
      <c r="SQ6" s="157"/>
      <c r="SR6" s="157"/>
      <c r="SS6" s="157" t="s">
        <v>98</v>
      </c>
      <c r="ST6" s="157"/>
      <c r="SU6" s="157"/>
      <c r="SV6" s="157"/>
      <c r="SW6" s="157"/>
      <c r="SX6" s="157"/>
      <c r="SY6" s="157"/>
      <c r="SZ6" s="157"/>
      <c r="TA6" s="157"/>
      <c r="TB6" s="157" t="s">
        <v>98</v>
      </c>
      <c r="TC6" s="157"/>
      <c r="TD6" s="157"/>
      <c r="TE6" s="157"/>
      <c r="TF6" s="157"/>
      <c r="TG6" s="157"/>
      <c r="TH6" s="157"/>
      <c r="TI6" s="157"/>
      <c r="TJ6" s="157"/>
      <c r="TK6" s="157" t="s">
        <v>98</v>
      </c>
      <c r="TL6" s="157"/>
      <c r="TM6" s="157"/>
      <c r="TN6" s="157"/>
      <c r="TO6" s="157"/>
      <c r="TP6" s="157"/>
      <c r="TQ6" s="157"/>
      <c r="TR6" s="157"/>
      <c r="TS6" s="157"/>
      <c r="TT6" s="157" t="s">
        <v>98</v>
      </c>
      <c r="TU6" s="157"/>
      <c r="TV6" s="157"/>
      <c r="TW6" s="157"/>
      <c r="TX6" s="157"/>
      <c r="TY6" s="157"/>
      <c r="TZ6" s="157"/>
      <c r="UA6" s="157"/>
      <c r="UB6" s="157"/>
      <c r="UC6" s="157" t="s">
        <v>98</v>
      </c>
      <c r="UD6" s="157"/>
      <c r="UE6" s="157"/>
      <c r="UF6" s="157"/>
      <c r="UG6" s="157"/>
      <c r="UH6" s="157"/>
      <c r="UI6" s="157"/>
      <c r="UJ6" s="157"/>
      <c r="UK6" s="157"/>
      <c r="UL6" s="157" t="s">
        <v>98</v>
      </c>
      <c r="UM6" s="157"/>
      <c r="UN6" s="157"/>
      <c r="UO6" s="157"/>
      <c r="UP6" s="157"/>
      <c r="UQ6" s="157"/>
      <c r="UR6" s="157"/>
      <c r="US6" s="157"/>
      <c r="UT6" s="157"/>
      <c r="UU6" s="157" t="s">
        <v>98</v>
      </c>
      <c r="UV6" s="157"/>
      <c r="UW6" s="157"/>
      <c r="UX6" s="157"/>
      <c r="UY6" s="157"/>
      <c r="UZ6" s="157"/>
      <c r="VA6" s="157"/>
      <c r="VB6" s="157"/>
      <c r="VC6" s="157"/>
      <c r="VD6" s="157" t="s">
        <v>98</v>
      </c>
      <c r="VE6" s="157"/>
      <c r="VF6" s="157"/>
      <c r="VG6" s="157"/>
      <c r="VH6" s="157"/>
      <c r="VI6" s="157"/>
      <c r="VJ6" s="157"/>
      <c r="VK6" s="157"/>
      <c r="VL6" s="157"/>
      <c r="VM6" s="157" t="s">
        <v>98</v>
      </c>
      <c r="VN6" s="157"/>
      <c r="VO6" s="157"/>
      <c r="VP6" s="157"/>
      <c r="VQ6" s="157"/>
      <c r="VR6" s="157"/>
      <c r="VS6" s="157"/>
      <c r="VT6" s="157"/>
      <c r="VU6" s="157"/>
      <c r="VV6" s="157" t="s">
        <v>98</v>
      </c>
      <c r="VW6" s="157"/>
      <c r="VX6" s="157"/>
      <c r="VY6" s="157"/>
      <c r="VZ6" s="157"/>
      <c r="WA6" s="157"/>
      <c r="WB6" s="157"/>
      <c r="WC6" s="157"/>
      <c r="WD6" s="157"/>
      <c r="WE6" s="157" t="s">
        <v>98</v>
      </c>
      <c r="WF6" s="157"/>
      <c r="WG6" s="157"/>
      <c r="WH6" s="157"/>
      <c r="WI6" s="157"/>
      <c r="WJ6" s="157"/>
      <c r="WK6" s="157"/>
      <c r="WL6" s="157"/>
      <c r="WM6" s="157"/>
      <c r="WN6" s="157" t="s">
        <v>98</v>
      </c>
      <c r="WO6" s="157"/>
      <c r="WP6" s="157"/>
      <c r="WQ6" s="157"/>
      <c r="WR6" s="157"/>
      <c r="WS6" s="157"/>
      <c r="WT6" s="157"/>
      <c r="WU6" s="157"/>
      <c r="WV6" s="157"/>
      <c r="WW6" s="157" t="s">
        <v>98</v>
      </c>
      <c r="WX6" s="157"/>
      <c r="WY6" s="157"/>
      <c r="WZ6" s="157"/>
      <c r="XA6" s="157"/>
      <c r="XB6" s="157"/>
      <c r="XC6" s="157"/>
      <c r="XD6" s="157"/>
      <c r="XE6" s="157"/>
      <c r="XF6" s="157" t="s">
        <v>98</v>
      </c>
      <c r="XG6" s="157"/>
      <c r="XH6" s="157"/>
      <c r="XI6" s="157"/>
      <c r="XJ6" s="157"/>
      <c r="XK6" s="157"/>
      <c r="XL6" s="157"/>
      <c r="XM6" s="157"/>
      <c r="XN6" s="157"/>
      <c r="XO6" s="157" t="s">
        <v>98</v>
      </c>
      <c r="XP6" s="157"/>
      <c r="XQ6" s="157"/>
      <c r="XR6" s="157"/>
      <c r="XS6" s="157"/>
      <c r="XT6" s="157"/>
      <c r="XU6" s="157"/>
      <c r="XV6" s="157"/>
      <c r="XW6" s="157"/>
      <c r="XX6" s="157" t="s">
        <v>98</v>
      </c>
      <c r="XY6" s="157"/>
      <c r="XZ6" s="157"/>
      <c r="YA6" s="157"/>
      <c r="YB6" s="157"/>
      <c r="YC6" s="157"/>
      <c r="YD6" s="157"/>
      <c r="YE6" s="157"/>
      <c r="YF6" s="157"/>
      <c r="YG6" s="157" t="s">
        <v>98</v>
      </c>
      <c r="YH6" s="157"/>
      <c r="YI6" s="157"/>
      <c r="YJ6" s="157"/>
      <c r="YK6" s="157"/>
      <c r="YL6" s="157"/>
      <c r="YM6" s="157"/>
      <c r="YN6" s="157"/>
      <c r="YO6" s="157"/>
      <c r="YP6" s="157" t="s">
        <v>98</v>
      </c>
      <c r="YQ6" s="157"/>
      <c r="YR6" s="157"/>
      <c r="YS6" s="157"/>
      <c r="YT6" s="157"/>
      <c r="YU6" s="157"/>
      <c r="YV6" s="157"/>
      <c r="YW6" s="157"/>
      <c r="YX6" s="157"/>
      <c r="YY6" s="157" t="s">
        <v>98</v>
      </c>
      <c r="YZ6" s="157"/>
      <c r="ZA6" s="157"/>
      <c r="ZB6" s="157"/>
      <c r="ZC6" s="157"/>
      <c r="ZD6" s="157"/>
      <c r="ZE6" s="157"/>
      <c r="ZF6" s="157"/>
      <c r="ZG6" s="157"/>
      <c r="ZH6" s="157" t="s">
        <v>98</v>
      </c>
      <c r="ZI6" s="157"/>
      <c r="ZJ6" s="157"/>
      <c r="ZK6" s="157"/>
      <c r="ZL6" s="157"/>
      <c r="ZM6" s="157"/>
      <c r="ZN6" s="157"/>
      <c r="ZO6" s="157"/>
      <c r="ZP6" s="157"/>
      <c r="ZQ6" s="157" t="s">
        <v>98</v>
      </c>
      <c r="ZR6" s="157"/>
      <c r="ZS6" s="157"/>
      <c r="ZT6" s="157"/>
      <c r="ZU6" s="157"/>
      <c r="ZV6" s="157"/>
      <c r="ZW6" s="157"/>
      <c r="ZX6" s="157"/>
      <c r="ZY6" s="157"/>
      <c r="ZZ6" s="157" t="s">
        <v>98</v>
      </c>
      <c r="AAA6" s="157"/>
      <c r="AAB6" s="157"/>
      <c r="AAC6" s="157"/>
      <c r="AAD6" s="157"/>
      <c r="AAE6" s="157"/>
      <c r="AAF6" s="157"/>
      <c r="AAG6" s="157"/>
      <c r="AAH6" s="157"/>
      <c r="AAI6" s="157" t="s">
        <v>98</v>
      </c>
      <c r="AAJ6" s="157"/>
      <c r="AAK6" s="157"/>
      <c r="AAL6" s="157"/>
      <c r="AAM6" s="157"/>
      <c r="AAN6" s="157"/>
      <c r="AAO6" s="157"/>
      <c r="AAP6" s="157"/>
      <c r="AAQ6" s="157"/>
      <c r="AAR6" s="157" t="s">
        <v>98</v>
      </c>
      <c r="AAS6" s="157"/>
      <c r="AAT6" s="157"/>
      <c r="AAU6" s="157"/>
      <c r="AAV6" s="157"/>
      <c r="AAW6" s="157"/>
      <c r="AAX6" s="157"/>
      <c r="AAY6" s="157"/>
      <c r="AAZ6" s="157"/>
      <c r="ABA6" s="157" t="s">
        <v>98</v>
      </c>
      <c r="ABB6" s="157"/>
      <c r="ABC6" s="157"/>
      <c r="ABD6" s="157"/>
      <c r="ABE6" s="157"/>
      <c r="ABF6" s="157"/>
      <c r="ABG6" s="157"/>
      <c r="ABH6" s="157"/>
      <c r="ABI6" s="157"/>
      <c r="ABJ6" s="157" t="s">
        <v>98</v>
      </c>
      <c r="ABK6" s="157"/>
      <c r="ABL6" s="157"/>
      <c r="ABM6" s="157"/>
      <c r="ABN6" s="157"/>
      <c r="ABO6" s="157"/>
      <c r="ABP6" s="157"/>
      <c r="ABQ6" s="157"/>
      <c r="ABR6" s="157"/>
      <c r="ABS6" s="157" t="s">
        <v>98</v>
      </c>
      <c r="ABT6" s="157"/>
      <c r="ABU6" s="157"/>
      <c r="ABV6" s="157"/>
      <c r="ABW6" s="157"/>
      <c r="ABX6" s="157"/>
      <c r="ABY6" s="157"/>
      <c r="ABZ6" s="157"/>
      <c r="ACA6" s="157"/>
      <c r="ACB6" s="157" t="s">
        <v>98</v>
      </c>
      <c r="ACC6" s="157"/>
      <c r="ACD6" s="157"/>
      <c r="ACE6" s="157"/>
      <c r="ACF6" s="157"/>
      <c r="ACG6" s="157"/>
      <c r="ACH6" s="157"/>
      <c r="ACI6" s="157"/>
      <c r="ACJ6" s="157"/>
      <c r="ACK6" s="157" t="s">
        <v>98</v>
      </c>
      <c r="ACL6" s="157"/>
      <c r="ACM6" s="157"/>
      <c r="ACN6" s="157"/>
      <c r="ACO6" s="157"/>
      <c r="ACP6" s="157"/>
      <c r="ACQ6" s="157"/>
      <c r="ACR6" s="157"/>
      <c r="ACS6" s="157"/>
      <c r="ACT6" s="157" t="s">
        <v>98</v>
      </c>
      <c r="ACU6" s="157"/>
      <c r="ACV6" s="157"/>
      <c r="ACW6" s="157"/>
      <c r="ACX6" s="157"/>
      <c r="ACY6" s="157"/>
      <c r="ACZ6" s="157"/>
      <c r="ADA6" s="157"/>
      <c r="ADB6" s="157"/>
      <c r="ADC6" s="157" t="s">
        <v>98</v>
      </c>
      <c r="ADD6" s="157"/>
      <c r="ADE6" s="157"/>
      <c r="ADF6" s="157"/>
      <c r="ADG6" s="157"/>
      <c r="ADH6" s="157"/>
      <c r="ADI6" s="157"/>
      <c r="ADJ6" s="157"/>
      <c r="ADK6" s="157"/>
      <c r="ADL6" s="157" t="s">
        <v>98</v>
      </c>
      <c r="ADM6" s="157"/>
      <c r="ADN6" s="157"/>
      <c r="ADO6" s="157"/>
      <c r="ADP6" s="157"/>
      <c r="ADQ6" s="157"/>
      <c r="ADR6" s="157"/>
      <c r="ADS6" s="157"/>
      <c r="ADT6" s="157"/>
      <c r="ADU6" s="157" t="s">
        <v>98</v>
      </c>
      <c r="ADV6" s="157"/>
      <c r="ADW6" s="157"/>
      <c r="ADX6" s="157"/>
      <c r="ADY6" s="157"/>
      <c r="ADZ6" s="157"/>
      <c r="AEA6" s="157"/>
      <c r="AEB6" s="157"/>
      <c r="AEC6" s="157"/>
      <c r="AED6" s="157" t="s">
        <v>98</v>
      </c>
      <c r="AEE6" s="157"/>
      <c r="AEF6" s="157"/>
      <c r="AEG6" s="157"/>
      <c r="AEH6" s="157"/>
      <c r="AEI6" s="157"/>
      <c r="AEJ6" s="157"/>
      <c r="AEK6" s="157"/>
      <c r="AEL6" s="157"/>
      <c r="AEM6" s="157" t="s">
        <v>98</v>
      </c>
      <c r="AEN6" s="157"/>
      <c r="AEO6" s="157"/>
      <c r="AEP6" s="157"/>
      <c r="AEQ6" s="157"/>
      <c r="AER6" s="157"/>
      <c r="AES6" s="157"/>
      <c r="AET6" s="157"/>
      <c r="AEU6" s="157"/>
      <c r="AEV6" s="157" t="s">
        <v>98</v>
      </c>
      <c r="AEW6" s="157"/>
      <c r="AEX6" s="157"/>
      <c r="AEY6" s="157"/>
      <c r="AEZ6" s="157"/>
      <c r="AFA6" s="157"/>
      <c r="AFB6" s="157"/>
      <c r="AFC6" s="157"/>
      <c r="AFD6" s="157"/>
      <c r="AFE6" s="157" t="s">
        <v>98</v>
      </c>
      <c r="AFF6" s="157"/>
      <c r="AFG6" s="157"/>
      <c r="AFH6" s="157"/>
      <c r="AFI6" s="157"/>
      <c r="AFJ6" s="157"/>
      <c r="AFK6" s="157"/>
      <c r="AFL6" s="157"/>
      <c r="AFM6" s="157"/>
      <c r="AFN6" s="157" t="s">
        <v>98</v>
      </c>
      <c r="AFO6" s="157"/>
      <c r="AFP6" s="157"/>
      <c r="AFQ6" s="157"/>
      <c r="AFR6" s="157"/>
      <c r="AFS6" s="157"/>
      <c r="AFT6" s="157"/>
      <c r="AFU6" s="157"/>
      <c r="AFV6" s="157"/>
      <c r="AFW6" s="157" t="s">
        <v>98</v>
      </c>
      <c r="AFX6" s="157"/>
      <c r="AFY6" s="157"/>
      <c r="AFZ6" s="157"/>
      <c r="AGA6" s="157"/>
      <c r="AGB6" s="157"/>
      <c r="AGC6" s="157"/>
      <c r="AGD6" s="157"/>
      <c r="AGE6" s="157"/>
      <c r="AGF6" s="157" t="s">
        <v>98</v>
      </c>
      <c r="AGG6" s="157"/>
      <c r="AGH6" s="157"/>
      <c r="AGI6" s="157"/>
      <c r="AGJ6" s="157"/>
      <c r="AGK6" s="157"/>
      <c r="AGL6" s="157"/>
      <c r="AGM6" s="157"/>
      <c r="AGN6" s="157"/>
      <c r="AGO6" s="157" t="s">
        <v>98</v>
      </c>
      <c r="AGP6" s="157"/>
      <c r="AGQ6" s="157"/>
      <c r="AGR6" s="157"/>
      <c r="AGS6" s="157"/>
      <c r="AGT6" s="157"/>
      <c r="AGU6" s="157"/>
      <c r="AGV6" s="157"/>
      <c r="AGW6" s="157"/>
      <c r="AGX6" s="157" t="s">
        <v>98</v>
      </c>
      <c r="AGY6" s="157"/>
      <c r="AGZ6" s="157"/>
      <c r="AHA6" s="157"/>
      <c r="AHB6" s="157"/>
      <c r="AHC6" s="157"/>
      <c r="AHD6" s="157"/>
      <c r="AHE6" s="157"/>
      <c r="AHF6" s="157"/>
      <c r="AHG6" s="157" t="s">
        <v>98</v>
      </c>
      <c r="AHH6" s="157"/>
      <c r="AHI6" s="157"/>
      <c r="AHJ6" s="157"/>
      <c r="AHK6" s="157"/>
      <c r="AHL6" s="157"/>
      <c r="AHM6" s="157"/>
      <c r="AHN6" s="157"/>
      <c r="AHO6" s="157"/>
      <c r="AHP6" s="157" t="s">
        <v>98</v>
      </c>
      <c r="AHQ6" s="157"/>
      <c r="AHR6" s="157"/>
      <c r="AHS6" s="157"/>
      <c r="AHT6" s="157"/>
      <c r="AHU6" s="157"/>
      <c r="AHV6" s="157"/>
      <c r="AHW6" s="157"/>
      <c r="AHX6" s="157"/>
      <c r="AHY6" s="157" t="s">
        <v>98</v>
      </c>
      <c r="AHZ6" s="157"/>
      <c r="AIA6" s="157"/>
      <c r="AIB6" s="157"/>
      <c r="AIC6" s="157"/>
      <c r="AID6" s="157"/>
      <c r="AIE6" s="157"/>
      <c r="AIF6" s="157"/>
      <c r="AIG6" s="157"/>
      <c r="AIH6" s="157" t="s">
        <v>98</v>
      </c>
      <c r="AII6" s="157"/>
      <c r="AIJ6" s="157"/>
      <c r="AIK6" s="157"/>
      <c r="AIL6" s="157"/>
      <c r="AIM6" s="157"/>
      <c r="AIN6" s="157"/>
      <c r="AIO6" s="157"/>
      <c r="AIP6" s="157"/>
      <c r="AIQ6" s="157" t="s">
        <v>98</v>
      </c>
      <c r="AIR6" s="157"/>
      <c r="AIS6" s="157"/>
      <c r="AIT6" s="157"/>
      <c r="AIU6" s="157"/>
      <c r="AIV6" s="157"/>
      <c r="AIW6" s="157"/>
      <c r="AIX6" s="157"/>
      <c r="AIY6" s="157"/>
      <c r="AIZ6" s="157" t="s">
        <v>98</v>
      </c>
      <c r="AJA6" s="157"/>
      <c r="AJB6" s="157"/>
      <c r="AJC6" s="157"/>
      <c r="AJD6" s="157"/>
      <c r="AJE6" s="157"/>
      <c r="AJF6" s="157"/>
      <c r="AJG6" s="157"/>
      <c r="AJH6" s="157"/>
      <c r="AJI6" s="157" t="s">
        <v>98</v>
      </c>
      <c r="AJJ6" s="157"/>
      <c r="AJK6" s="157"/>
      <c r="AJL6" s="157"/>
      <c r="AJM6" s="157"/>
      <c r="AJN6" s="157"/>
      <c r="AJO6" s="157"/>
      <c r="AJP6" s="157"/>
      <c r="AJQ6" s="157"/>
      <c r="AJR6" s="157" t="s">
        <v>98</v>
      </c>
      <c r="AJS6" s="157"/>
      <c r="AJT6" s="157"/>
      <c r="AJU6" s="157"/>
      <c r="AJV6" s="157"/>
      <c r="AJW6" s="157"/>
      <c r="AJX6" s="157"/>
      <c r="AJY6" s="157"/>
      <c r="AJZ6" s="157"/>
      <c r="AKA6" s="157" t="s">
        <v>98</v>
      </c>
      <c r="AKB6" s="157"/>
      <c r="AKC6" s="157"/>
      <c r="AKD6" s="157"/>
      <c r="AKE6" s="157"/>
      <c r="AKF6" s="157"/>
      <c r="AKG6" s="157"/>
      <c r="AKH6" s="157"/>
      <c r="AKI6" s="157"/>
      <c r="AKJ6" s="157" t="s">
        <v>98</v>
      </c>
      <c r="AKK6" s="157"/>
      <c r="AKL6" s="157"/>
      <c r="AKM6" s="157"/>
      <c r="AKN6" s="157"/>
      <c r="AKO6" s="157"/>
      <c r="AKP6" s="157"/>
      <c r="AKQ6" s="157"/>
      <c r="AKR6" s="157"/>
      <c r="AKS6" s="157" t="s">
        <v>98</v>
      </c>
      <c r="AKT6" s="157"/>
      <c r="AKU6" s="157"/>
      <c r="AKV6" s="157"/>
      <c r="AKW6" s="157"/>
      <c r="AKX6" s="157"/>
      <c r="AKY6" s="157"/>
      <c r="AKZ6" s="157"/>
      <c r="ALA6" s="157"/>
      <c r="ALB6" s="157" t="s">
        <v>98</v>
      </c>
      <c r="ALC6" s="157"/>
      <c r="ALD6" s="157"/>
      <c r="ALE6" s="157"/>
      <c r="ALF6" s="157"/>
      <c r="ALG6" s="157"/>
      <c r="ALH6" s="157"/>
      <c r="ALI6" s="157"/>
      <c r="ALJ6" s="157"/>
      <c r="ALK6" s="157" t="s">
        <v>98</v>
      </c>
      <c r="ALL6" s="157"/>
      <c r="ALM6" s="157"/>
      <c r="ALN6" s="157"/>
      <c r="ALO6" s="157"/>
      <c r="ALP6" s="157"/>
      <c r="ALQ6" s="157"/>
      <c r="ALR6" s="157"/>
      <c r="ALS6" s="157"/>
      <c r="ALT6" s="157" t="s">
        <v>98</v>
      </c>
      <c r="ALU6" s="157"/>
      <c r="ALV6" s="157"/>
      <c r="ALW6" s="157"/>
      <c r="ALX6" s="157"/>
      <c r="ALY6" s="157"/>
      <c r="ALZ6" s="157"/>
      <c r="AMA6" s="157"/>
      <c r="AMB6" s="157"/>
      <c r="AMC6" s="157" t="s">
        <v>98</v>
      </c>
      <c r="AMD6" s="157"/>
      <c r="AME6" s="157"/>
      <c r="AMF6" s="157"/>
      <c r="AMG6" s="157"/>
      <c r="AMH6" s="157"/>
      <c r="AMI6" s="157"/>
    </row>
    <row r="7" spans="1:1023" s="4" customFormat="1" ht="18.600000000000001" customHeight="1">
      <c r="A7" s="160" t="s">
        <v>99</v>
      </c>
      <c r="B7" s="160"/>
      <c r="C7" s="160"/>
      <c r="D7" s="160"/>
      <c r="E7" s="160"/>
      <c r="F7" s="160"/>
      <c r="G7" s="160"/>
      <c r="H7" s="160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161"/>
      <c r="FE7" s="161"/>
      <c r="FF7" s="161"/>
      <c r="FG7" s="161"/>
      <c r="FH7" s="161"/>
      <c r="FI7" s="161"/>
      <c r="FJ7" s="161"/>
      <c r="FK7" s="161"/>
      <c r="FL7" s="161"/>
      <c r="FM7" s="161"/>
      <c r="FN7" s="161"/>
      <c r="FO7" s="157" t="s">
        <v>99</v>
      </c>
      <c r="FP7" s="157"/>
      <c r="FQ7" s="157"/>
      <c r="FR7" s="157"/>
      <c r="FS7" s="157"/>
      <c r="FT7" s="157"/>
      <c r="FU7" s="157"/>
      <c r="FV7" s="157"/>
      <c r="FW7" s="157"/>
      <c r="FX7" s="157" t="s">
        <v>99</v>
      </c>
      <c r="FY7" s="157"/>
      <c r="FZ7" s="157"/>
      <c r="GA7" s="157"/>
      <c r="GB7" s="157"/>
      <c r="GC7" s="157"/>
      <c r="GD7" s="157"/>
      <c r="GE7" s="157"/>
      <c r="GF7" s="157"/>
      <c r="GG7" s="157" t="s">
        <v>99</v>
      </c>
      <c r="GH7" s="157"/>
      <c r="GI7" s="157"/>
      <c r="GJ7" s="157"/>
      <c r="GK7" s="157"/>
      <c r="GL7" s="157"/>
      <c r="GM7" s="157"/>
      <c r="GN7" s="157"/>
      <c r="GO7" s="157"/>
      <c r="GP7" s="157" t="s">
        <v>99</v>
      </c>
      <c r="GQ7" s="157"/>
      <c r="GR7" s="157"/>
      <c r="GS7" s="157"/>
      <c r="GT7" s="157"/>
      <c r="GU7" s="157"/>
      <c r="GV7" s="157"/>
      <c r="GW7" s="157"/>
      <c r="GX7" s="157"/>
      <c r="GY7" s="157" t="s">
        <v>99</v>
      </c>
      <c r="GZ7" s="157"/>
      <c r="HA7" s="157"/>
      <c r="HB7" s="157"/>
      <c r="HC7" s="157"/>
      <c r="HD7" s="157"/>
      <c r="HE7" s="157"/>
      <c r="HF7" s="157"/>
      <c r="HG7" s="157"/>
      <c r="HH7" s="157" t="s">
        <v>99</v>
      </c>
      <c r="HI7" s="157"/>
      <c r="HJ7" s="157"/>
      <c r="HK7" s="157"/>
      <c r="HL7" s="157"/>
      <c r="HM7" s="157"/>
      <c r="HN7" s="157"/>
      <c r="HO7" s="157"/>
      <c r="HP7" s="157"/>
      <c r="HQ7" s="157" t="s">
        <v>99</v>
      </c>
      <c r="HR7" s="157"/>
      <c r="HS7" s="157"/>
      <c r="HT7" s="157"/>
      <c r="HU7" s="157"/>
      <c r="HV7" s="157"/>
      <c r="HW7" s="157"/>
      <c r="HX7" s="157"/>
      <c r="HY7" s="157"/>
      <c r="HZ7" s="157" t="s">
        <v>99</v>
      </c>
      <c r="IA7" s="157"/>
      <c r="IB7" s="157"/>
      <c r="IC7" s="157"/>
      <c r="ID7" s="157"/>
      <c r="IE7" s="157"/>
      <c r="IF7" s="157"/>
      <c r="IG7" s="157"/>
      <c r="IH7" s="157"/>
      <c r="II7" s="157" t="s">
        <v>99</v>
      </c>
      <c r="IJ7" s="157"/>
      <c r="IK7" s="157"/>
      <c r="IL7" s="157"/>
      <c r="IM7" s="157"/>
      <c r="IN7" s="157"/>
      <c r="IO7" s="157"/>
      <c r="IP7" s="157"/>
      <c r="IQ7" s="157"/>
      <c r="IR7" s="157" t="s">
        <v>99</v>
      </c>
      <c r="IS7" s="157"/>
      <c r="IT7" s="157"/>
      <c r="IU7" s="157"/>
      <c r="IV7" s="157"/>
      <c r="IW7" s="157"/>
      <c r="IX7" s="157"/>
      <c r="IY7" s="157"/>
      <c r="IZ7" s="157"/>
      <c r="JA7" s="157" t="s">
        <v>99</v>
      </c>
      <c r="JB7" s="157"/>
      <c r="JC7" s="157"/>
      <c r="JD7" s="157"/>
      <c r="JE7" s="157"/>
      <c r="JF7" s="157"/>
      <c r="JG7" s="157"/>
      <c r="JH7" s="157"/>
      <c r="JI7" s="157"/>
      <c r="JJ7" s="157" t="s">
        <v>99</v>
      </c>
      <c r="JK7" s="157"/>
      <c r="JL7" s="157"/>
      <c r="JM7" s="157"/>
      <c r="JN7" s="157"/>
      <c r="JO7" s="157"/>
      <c r="JP7" s="157"/>
      <c r="JQ7" s="157"/>
      <c r="JR7" s="157"/>
      <c r="JS7" s="157" t="s">
        <v>99</v>
      </c>
      <c r="JT7" s="157"/>
      <c r="JU7" s="157"/>
      <c r="JV7" s="157"/>
      <c r="JW7" s="157"/>
      <c r="JX7" s="157"/>
      <c r="JY7" s="157"/>
      <c r="JZ7" s="157"/>
      <c r="KA7" s="157"/>
      <c r="KB7" s="157" t="s">
        <v>99</v>
      </c>
      <c r="KC7" s="157"/>
      <c r="KD7" s="157"/>
      <c r="KE7" s="157"/>
      <c r="KF7" s="157"/>
      <c r="KG7" s="157"/>
      <c r="KH7" s="157"/>
      <c r="KI7" s="157"/>
      <c r="KJ7" s="157"/>
      <c r="KK7" s="157" t="s">
        <v>99</v>
      </c>
      <c r="KL7" s="157"/>
      <c r="KM7" s="157"/>
      <c r="KN7" s="157"/>
      <c r="KO7" s="157"/>
      <c r="KP7" s="157"/>
      <c r="KQ7" s="157"/>
      <c r="KR7" s="157"/>
      <c r="KS7" s="157"/>
      <c r="KT7" s="157" t="s">
        <v>99</v>
      </c>
      <c r="KU7" s="157"/>
      <c r="KV7" s="157"/>
      <c r="KW7" s="157"/>
      <c r="KX7" s="157"/>
      <c r="KY7" s="157"/>
      <c r="KZ7" s="157"/>
      <c r="LA7" s="157"/>
      <c r="LB7" s="157"/>
      <c r="LC7" s="157" t="s">
        <v>99</v>
      </c>
      <c r="LD7" s="157"/>
      <c r="LE7" s="157"/>
      <c r="LF7" s="157"/>
      <c r="LG7" s="157"/>
      <c r="LH7" s="157"/>
      <c r="LI7" s="157"/>
      <c r="LJ7" s="157"/>
      <c r="LK7" s="157"/>
      <c r="LL7" s="157" t="s">
        <v>99</v>
      </c>
      <c r="LM7" s="157"/>
      <c r="LN7" s="157"/>
      <c r="LO7" s="157"/>
      <c r="LP7" s="157"/>
      <c r="LQ7" s="157"/>
      <c r="LR7" s="157"/>
      <c r="LS7" s="157"/>
      <c r="LT7" s="157"/>
      <c r="LU7" s="157" t="s">
        <v>99</v>
      </c>
      <c r="LV7" s="157"/>
      <c r="LW7" s="157"/>
      <c r="LX7" s="157"/>
      <c r="LY7" s="157"/>
      <c r="LZ7" s="157"/>
      <c r="MA7" s="157"/>
      <c r="MB7" s="157"/>
      <c r="MC7" s="157"/>
      <c r="MD7" s="157" t="s">
        <v>99</v>
      </c>
      <c r="ME7" s="157"/>
      <c r="MF7" s="157"/>
      <c r="MG7" s="157"/>
      <c r="MH7" s="157"/>
      <c r="MI7" s="157"/>
      <c r="MJ7" s="157"/>
      <c r="MK7" s="157"/>
      <c r="ML7" s="157"/>
      <c r="MM7" s="157" t="s">
        <v>99</v>
      </c>
      <c r="MN7" s="157"/>
      <c r="MO7" s="157"/>
      <c r="MP7" s="157"/>
      <c r="MQ7" s="157"/>
      <c r="MR7" s="157"/>
      <c r="MS7" s="157"/>
      <c r="MT7" s="157"/>
      <c r="MU7" s="157"/>
      <c r="MV7" s="157" t="s">
        <v>99</v>
      </c>
      <c r="MW7" s="157"/>
      <c r="MX7" s="157"/>
      <c r="MY7" s="157"/>
      <c r="MZ7" s="157"/>
      <c r="NA7" s="157"/>
      <c r="NB7" s="157"/>
      <c r="NC7" s="157"/>
      <c r="ND7" s="157"/>
      <c r="NE7" s="157" t="s">
        <v>99</v>
      </c>
      <c r="NF7" s="157"/>
      <c r="NG7" s="157"/>
      <c r="NH7" s="157"/>
      <c r="NI7" s="157"/>
      <c r="NJ7" s="157"/>
      <c r="NK7" s="157"/>
      <c r="NL7" s="157"/>
      <c r="NM7" s="157"/>
      <c r="NN7" s="157" t="s">
        <v>99</v>
      </c>
      <c r="NO7" s="157"/>
      <c r="NP7" s="157"/>
      <c r="NQ7" s="157"/>
      <c r="NR7" s="157"/>
      <c r="NS7" s="157"/>
      <c r="NT7" s="157"/>
      <c r="NU7" s="157"/>
      <c r="NV7" s="157"/>
      <c r="NW7" s="157" t="s">
        <v>99</v>
      </c>
      <c r="NX7" s="157"/>
      <c r="NY7" s="157"/>
      <c r="NZ7" s="157"/>
      <c r="OA7" s="157"/>
      <c r="OB7" s="157"/>
      <c r="OC7" s="157"/>
      <c r="OD7" s="157"/>
      <c r="OE7" s="157"/>
      <c r="OF7" s="157" t="s">
        <v>99</v>
      </c>
      <c r="OG7" s="157"/>
      <c r="OH7" s="157"/>
      <c r="OI7" s="157"/>
      <c r="OJ7" s="157"/>
      <c r="OK7" s="157"/>
      <c r="OL7" s="157"/>
      <c r="OM7" s="157"/>
      <c r="ON7" s="157"/>
      <c r="OO7" s="157" t="s">
        <v>99</v>
      </c>
      <c r="OP7" s="157"/>
      <c r="OQ7" s="157"/>
      <c r="OR7" s="157"/>
      <c r="OS7" s="157"/>
      <c r="OT7" s="157"/>
      <c r="OU7" s="157"/>
      <c r="OV7" s="157"/>
      <c r="OW7" s="157"/>
      <c r="OX7" s="157" t="s">
        <v>99</v>
      </c>
      <c r="OY7" s="157"/>
      <c r="OZ7" s="157"/>
      <c r="PA7" s="157"/>
      <c r="PB7" s="157"/>
      <c r="PC7" s="157"/>
      <c r="PD7" s="157"/>
      <c r="PE7" s="157"/>
      <c r="PF7" s="157"/>
      <c r="PG7" s="157" t="s">
        <v>99</v>
      </c>
      <c r="PH7" s="157"/>
      <c r="PI7" s="157"/>
      <c r="PJ7" s="157"/>
      <c r="PK7" s="157"/>
      <c r="PL7" s="157"/>
      <c r="PM7" s="157"/>
      <c r="PN7" s="157"/>
      <c r="PO7" s="157"/>
      <c r="PP7" s="157" t="s">
        <v>99</v>
      </c>
      <c r="PQ7" s="157"/>
      <c r="PR7" s="157"/>
      <c r="PS7" s="157"/>
      <c r="PT7" s="157"/>
      <c r="PU7" s="157"/>
      <c r="PV7" s="157"/>
      <c r="PW7" s="157"/>
      <c r="PX7" s="157"/>
      <c r="PY7" s="157" t="s">
        <v>99</v>
      </c>
      <c r="PZ7" s="157"/>
      <c r="QA7" s="157"/>
      <c r="QB7" s="157"/>
      <c r="QC7" s="157"/>
      <c r="QD7" s="157"/>
      <c r="QE7" s="157"/>
      <c r="QF7" s="157"/>
      <c r="QG7" s="157"/>
      <c r="QH7" s="157" t="s">
        <v>99</v>
      </c>
      <c r="QI7" s="157"/>
      <c r="QJ7" s="157"/>
      <c r="QK7" s="157"/>
      <c r="QL7" s="157"/>
      <c r="QM7" s="157"/>
      <c r="QN7" s="157"/>
      <c r="QO7" s="157"/>
      <c r="QP7" s="157"/>
      <c r="QQ7" s="157" t="s">
        <v>99</v>
      </c>
      <c r="QR7" s="157"/>
      <c r="QS7" s="157"/>
      <c r="QT7" s="157"/>
      <c r="QU7" s="157"/>
      <c r="QV7" s="157"/>
      <c r="QW7" s="157"/>
      <c r="QX7" s="157"/>
      <c r="QY7" s="157"/>
      <c r="QZ7" s="157" t="s">
        <v>99</v>
      </c>
      <c r="RA7" s="157"/>
      <c r="RB7" s="157"/>
      <c r="RC7" s="157"/>
      <c r="RD7" s="157"/>
      <c r="RE7" s="157"/>
      <c r="RF7" s="157"/>
      <c r="RG7" s="157"/>
      <c r="RH7" s="157"/>
      <c r="RI7" s="157" t="s">
        <v>99</v>
      </c>
      <c r="RJ7" s="157"/>
      <c r="RK7" s="157"/>
      <c r="RL7" s="157"/>
      <c r="RM7" s="157"/>
      <c r="RN7" s="157"/>
      <c r="RO7" s="157"/>
      <c r="RP7" s="157"/>
      <c r="RQ7" s="157"/>
      <c r="RR7" s="157" t="s">
        <v>99</v>
      </c>
      <c r="RS7" s="157"/>
      <c r="RT7" s="157"/>
      <c r="RU7" s="157"/>
      <c r="RV7" s="157"/>
      <c r="RW7" s="157"/>
      <c r="RX7" s="157"/>
      <c r="RY7" s="157"/>
      <c r="RZ7" s="157"/>
      <c r="SA7" s="157" t="s">
        <v>99</v>
      </c>
      <c r="SB7" s="157"/>
      <c r="SC7" s="157"/>
      <c r="SD7" s="157"/>
      <c r="SE7" s="157"/>
      <c r="SF7" s="157"/>
      <c r="SG7" s="157"/>
      <c r="SH7" s="157"/>
      <c r="SI7" s="157"/>
      <c r="SJ7" s="157" t="s">
        <v>99</v>
      </c>
      <c r="SK7" s="157"/>
      <c r="SL7" s="157"/>
      <c r="SM7" s="157"/>
      <c r="SN7" s="157"/>
      <c r="SO7" s="157"/>
      <c r="SP7" s="157"/>
      <c r="SQ7" s="157"/>
      <c r="SR7" s="157"/>
      <c r="SS7" s="157" t="s">
        <v>99</v>
      </c>
      <c r="ST7" s="157"/>
      <c r="SU7" s="157"/>
      <c r="SV7" s="157"/>
      <c r="SW7" s="157"/>
      <c r="SX7" s="157"/>
      <c r="SY7" s="157"/>
      <c r="SZ7" s="157"/>
      <c r="TA7" s="157"/>
      <c r="TB7" s="157" t="s">
        <v>99</v>
      </c>
      <c r="TC7" s="157"/>
      <c r="TD7" s="157"/>
      <c r="TE7" s="157"/>
      <c r="TF7" s="157"/>
      <c r="TG7" s="157"/>
      <c r="TH7" s="157"/>
      <c r="TI7" s="157"/>
      <c r="TJ7" s="157"/>
      <c r="TK7" s="157" t="s">
        <v>99</v>
      </c>
      <c r="TL7" s="157"/>
      <c r="TM7" s="157"/>
      <c r="TN7" s="157"/>
      <c r="TO7" s="157"/>
      <c r="TP7" s="157"/>
      <c r="TQ7" s="157"/>
      <c r="TR7" s="157"/>
      <c r="TS7" s="157"/>
      <c r="TT7" s="157" t="s">
        <v>99</v>
      </c>
      <c r="TU7" s="157"/>
      <c r="TV7" s="157"/>
      <c r="TW7" s="157"/>
      <c r="TX7" s="157"/>
      <c r="TY7" s="157"/>
      <c r="TZ7" s="157"/>
      <c r="UA7" s="157"/>
      <c r="UB7" s="157"/>
      <c r="UC7" s="157" t="s">
        <v>99</v>
      </c>
      <c r="UD7" s="157"/>
      <c r="UE7" s="157"/>
      <c r="UF7" s="157"/>
      <c r="UG7" s="157"/>
      <c r="UH7" s="157"/>
      <c r="UI7" s="157"/>
      <c r="UJ7" s="157"/>
      <c r="UK7" s="157"/>
      <c r="UL7" s="157" t="s">
        <v>99</v>
      </c>
      <c r="UM7" s="157"/>
      <c r="UN7" s="157"/>
      <c r="UO7" s="157"/>
      <c r="UP7" s="157"/>
      <c r="UQ7" s="157"/>
      <c r="UR7" s="157"/>
      <c r="US7" s="157"/>
      <c r="UT7" s="157"/>
      <c r="UU7" s="157" t="s">
        <v>99</v>
      </c>
      <c r="UV7" s="157"/>
      <c r="UW7" s="157"/>
      <c r="UX7" s="157"/>
      <c r="UY7" s="157"/>
      <c r="UZ7" s="157"/>
      <c r="VA7" s="157"/>
      <c r="VB7" s="157"/>
      <c r="VC7" s="157"/>
      <c r="VD7" s="157" t="s">
        <v>99</v>
      </c>
      <c r="VE7" s="157"/>
      <c r="VF7" s="157"/>
      <c r="VG7" s="157"/>
      <c r="VH7" s="157"/>
      <c r="VI7" s="157"/>
      <c r="VJ7" s="157"/>
      <c r="VK7" s="157"/>
      <c r="VL7" s="157"/>
      <c r="VM7" s="157" t="s">
        <v>99</v>
      </c>
      <c r="VN7" s="157"/>
      <c r="VO7" s="157"/>
      <c r="VP7" s="157"/>
      <c r="VQ7" s="157"/>
      <c r="VR7" s="157"/>
      <c r="VS7" s="157"/>
      <c r="VT7" s="157"/>
      <c r="VU7" s="157"/>
      <c r="VV7" s="157" t="s">
        <v>99</v>
      </c>
      <c r="VW7" s="157"/>
      <c r="VX7" s="157"/>
      <c r="VY7" s="157"/>
      <c r="VZ7" s="157"/>
      <c r="WA7" s="157"/>
      <c r="WB7" s="157"/>
      <c r="WC7" s="157"/>
      <c r="WD7" s="157"/>
      <c r="WE7" s="157" t="s">
        <v>99</v>
      </c>
      <c r="WF7" s="157"/>
      <c r="WG7" s="157"/>
      <c r="WH7" s="157"/>
      <c r="WI7" s="157"/>
      <c r="WJ7" s="157"/>
      <c r="WK7" s="157"/>
      <c r="WL7" s="157"/>
      <c r="WM7" s="157"/>
      <c r="WN7" s="157" t="s">
        <v>99</v>
      </c>
      <c r="WO7" s="157"/>
      <c r="WP7" s="157"/>
      <c r="WQ7" s="157"/>
      <c r="WR7" s="157"/>
      <c r="WS7" s="157"/>
      <c r="WT7" s="157"/>
      <c r="WU7" s="157"/>
      <c r="WV7" s="157"/>
      <c r="WW7" s="157" t="s">
        <v>99</v>
      </c>
      <c r="WX7" s="157"/>
      <c r="WY7" s="157"/>
      <c r="WZ7" s="157"/>
      <c r="XA7" s="157"/>
      <c r="XB7" s="157"/>
      <c r="XC7" s="157"/>
      <c r="XD7" s="157"/>
      <c r="XE7" s="157"/>
      <c r="XF7" s="157" t="s">
        <v>99</v>
      </c>
      <c r="XG7" s="157"/>
      <c r="XH7" s="157"/>
      <c r="XI7" s="157"/>
      <c r="XJ7" s="157"/>
      <c r="XK7" s="157"/>
      <c r="XL7" s="157"/>
      <c r="XM7" s="157"/>
      <c r="XN7" s="157"/>
      <c r="XO7" s="157" t="s">
        <v>99</v>
      </c>
      <c r="XP7" s="157"/>
      <c r="XQ7" s="157"/>
      <c r="XR7" s="157"/>
      <c r="XS7" s="157"/>
      <c r="XT7" s="157"/>
      <c r="XU7" s="157"/>
      <c r="XV7" s="157"/>
      <c r="XW7" s="157"/>
      <c r="XX7" s="157" t="s">
        <v>99</v>
      </c>
      <c r="XY7" s="157"/>
      <c r="XZ7" s="157"/>
      <c r="YA7" s="157"/>
      <c r="YB7" s="157"/>
      <c r="YC7" s="157"/>
      <c r="YD7" s="157"/>
      <c r="YE7" s="157"/>
      <c r="YF7" s="157"/>
      <c r="YG7" s="157" t="s">
        <v>99</v>
      </c>
      <c r="YH7" s="157"/>
      <c r="YI7" s="157"/>
      <c r="YJ7" s="157"/>
      <c r="YK7" s="157"/>
      <c r="YL7" s="157"/>
      <c r="YM7" s="157"/>
      <c r="YN7" s="157"/>
      <c r="YO7" s="157"/>
      <c r="YP7" s="157" t="s">
        <v>99</v>
      </c>
      <c r="YQ7" s="157"/>
      <c r="YR7" s="157"/>
      <c r="YS7" s="157"/>
      <c r="YT7" s="157"/>
      <c r="YU7" s="157"/>
      <c r="YV7" s="157"/>
      <c r="YW7" s="157"/>
      <c r="YX7" s="157"/>
      <c r="YY7" s="157" t="s">
        <v>99</v>
      </c>
      <c r="YZ7" s="157"/>
      <c r="ZA7" s="157"/>
      <c r="ZB7" s="157"/>
      <c r="ZC7" s="157"/>
      <c r="ZD7" s="157"/>
      <c r="ZE7" s="157"/>
      <c r="ZF7" s="157"/>
      <c r="ZG7" s="157"/>
      <c r="ZH7" s="157" t="s">
        <v>99</v>
      </c>
      <c r="ZI7" s="157"/>
      <c r="ZJ7" s="157"/>
      <c r="ZK7" s="157"/>
      <c r="ZL7" s="157"/>
      <c r="ZM7" s="157"/>
      <c r="ZN7" s="157"/>
      <c r="ZO7" s="157"/>
      <c r="ZP7" s="157"/>
      <c r="ZQ7" s="157" t="s">
        <v>99</v>
      </c>
      <c r="ZR7" s="157"/>
      <c r="ZS7" s="157"/>
      <c r="ZT7" s="157"/>
      <c r="ZU7" s="157"/>
      <c r="ZV7" s="157"/>
      <c r="ZW7" s="157"/>
      <c r="ZX7" s="157"/>
      <c r="ZY7" s="157"/>
      <c r="ZZ7" s="157" t="s">
        <v>99</v>
      </c>
      <c r="AAA7" s="157"/>
      <c r="AAB7" s="157"/>
      <c r="AAC7" s="157"/>
      <c r="AAD7" s="157"/>
      <c r="AAE7" s="157"/>
      <c r="AAF7" s="157"/>
      <c r="AAG7" s="157"/>
      <c r="AAH7" s="157"/>
      <c r="AAI7" s="157" t="s">
        <v>99</v>
      </c>
      <c r="AAJ7" s="157"/>
      <c r="AAK7" s="157"/>
      <c r="AAL7" s="157"/>
      <c r="AAM7" s="157"/>
      <c r="AAN7" s="157"/>
      <c r="AAO7" s="157"/>
      <c r="AAP7" s="157"/>
      <c r="AAQ7" s="157"/>
      <c r="AAR7" s="157" t="s">
        <v>99</v>
      </c>
      <c r="AAS7" s="157"/>
      <c r="AAT7" s="157"/>
      <c r="AAU7" s="157"/>
      <c r="AAV7" s="157"/>
      <c r="AAW7" s="157"/>
      <c r="AAX7" s="157"/>
      <c r="AAY7" s="157"/>
      <c r="AAZ7" s="157"/>
      <c r="ABA7" s="157" t="s">
        <v>99</v>
      </c>
      <c r="ABB7" s="157"/>
      <c r="ABC7" s="157"/>
      <c r="ABD7" s="157"/>
      <c r="ABE7" s="157"/>
      <c r="ABF7" s="157"/>
      <c r="ABG7" s="157"/>
      <c r="ABH7" s="157"/>
      <c r="ABI7" s="157"/>
      <c r="ABJ7" s="157" t="s">
        <v>99</v>
      </c>
      <c r="ABK7" s="157"/>
      <c r="ABL7" s="157"/>
      <c r="ABM7" s="157"/>
      <c r="ABN7" s="157"/>
      <c r="ABO7" s="157"/>
      <c r="ABP7" s="157"/>
      <c r="ABQ7" s="157"/>
      <c r="ABR7" s="157"/>
      <c r="ABS7" s="157" t="s">
        <v>99</v>
      </c>
      <c r="ABT7" s="157"/>
      <c r="ABU7" s="157"/>
      <c r="ABV7" s="157"/>
      <c r="ABW7" s="157"/>
      <c r="ABX7" s="157"/>
      <c r="ABY7" s="157"/>
      <c r="ABZ7" s="157"/>
      <c r="ACA7" s="157"/>
      <c r="ACB7" s="157" t="s">
        <v>99</v>
      </c>
      <c r="ACC7" s="157"/>
      <c r="ACD7" s="157"/>
      <c r="ACE7" s="157"/>
      <c r="ACF7" s="157"/>
      <c r="ACG7" s="157"/>
      <c r="ACH7" s="157"/>
      <c r="ACI7" s="157"/>
      <c r="ACJ7" s="157"/>
      <c r="ACK7" s="157" t="s">
        <v>99</v>
      </c>
      <c r="ACL7" s="157"/>
      <c r="ACM7" s="157"/>
      <c r="ACN7" s="157"/>
      <c r="ACO7" s="157"/>
      <c r="ACP7" s="157"/>
      <c r="ACQ7" s="157"/>
      <c r="ACR7" s="157"/>
      <c r="ACS7" s="157"/>
      <c r="ACT7" s="157" t="s">
        <v>99</v>
      </c>
      <c r="ACU7" s="157"/>
      <c r="ACV7" s="157"/>
      <c r="ACW7" s="157"/>
      <c r="ACX7" s="157"/>
      <c r="ACY7" s="157"/>
      <c r="ACZ7" s="157"/>
      <c r="ADA7" s="157"/>
      <c r="ADB7" s="157"/>
      <c r="ADC7" s="157" t="s">
        <v>99</v>
      </c>
      <c r="ADD7" s="157"/>
      <c r="ADE7" s="157"/>
      <c r="ADF7" s="157"/>
      <c r="ADG7" s="157"/>
      <c r="ADH7" s="157"/>
      <c r="ADI7" s="157"/>
      <c r="ADJ7" s="157"/>
      <c r="ADK7" s="157"/>
      <c r="ADL7" s="157" t="s">
        <v>99</v>
      </c>
      <c r="ADM7" s="157"/>
      <c r="ADN7" s="157"/>
      <c r="ADO7" s="157"/>
      <c r="ADP7" s="157"/>
      <c r="ADQ7" s="157"/>
      <c r="ADR7" s="157"/>
      <c r="ADS7" s="157"/>
      <c r="ADT7" s="157"/>
      <c r="ADU7" s="157" t="s">
        <v>99</v>
      </c>
      <c r="ADV7" s="157"/>
      <c r="ADW7" s="157"/>
      <c r="ADX7" s="157"/>
      <c r="ADY7" s="157"/>
      <c r="ADZ7" s="157"/>
      <c r="AEA7" s="157"/>
      <c r="AEB7" s="157"/>
      <c r="AEC7" s="157"/>
      <c r="AED7" s="157" t="s">
        <v>99</v>
      </c>
      <c r="AEE7" s="157"/>
      <c r="AEF7" s="157"/>
      <c r="AEG7" s="157"/>
      <c r="AEH7" s="157"/>
      <c r="AEI7" s="157"/>
      <c r="AEJ7" s="157"/>
      <c r="AEK7" s="157"/>
      <c r="AEL7" s="157"/>
      <c r="AEM7" s="157" t="s">
        <v>99</v>
      </c>
      <c r="AEN7" s="157"/>
      <c r="AEO7" s="157"/>
      <c r="AEP7" s="157"/>
      <c r="AEQ7" s="157"/>
      <c r="AER7" s="157"/>
      <c r="AES7" s="157"/>
      <c r="AET7" s="157"/>
      <c r="AEU7" s="157"/>
      <c r="AEV7" s="157" t="s">
        <v>99</v>
      </c>
      <c r="AEW7" s="157"/>
      <c r="AEX7" s="157"/>
      <c r="AEY7" s="157"/>
      <c r="AEZ7" s="157"/>
      <c r="AFA7" s="157"/>
      <c r="AFB7" s="157"/>
      <c r="AFC7" s="157"/>
      <c r="AFD7" s="157"/>
      <c r="AFE7" s="157" t="s">
        <v>99</v>
      </c>
      <c r="AFF7" s="157"/>
      <c r="AFG7" s="157"/>
      <c r="AFH7" s="157"/>
      <c r="AFI7" s="157"/>
      <c r="AFJ7" s="157"/>
      <c r="AFK7" s="157"/>
      <c r="AFL7" s="157"/>
      <c r="AFM7" s="157"/>
      <c r="AFN7" s="157" t="s">
        <v>99</v>
      </c>
      <c r="AFO7" s="157"/>
      <c r="AFP7" s="157"/>
      <c r="AFQ7" s="157"/>
      <c r="AFR7" s="157"/>
      <c r="AFS7" s="157"/>
      <c r="AFT7" s="157"/>
      <c r="AFU7" s="157"/>
      <c r="AFV7" s="157"/>
      <c r="AFW7" s="157" t="s">
        <v>99</v>
      </c>
      <c r="AFX7" s="157"/>
      <c r="AFY7" s="157"/>
      <c r="AFZ7" s="157"/>
      <c r="AGA7" s="157"/>
      <c r="AGB7" s="157"/>
      <c r="AGC7" s="157"/>
      <c r="AGD7" s="157"/>
      <c r="AGE7" s="157"/>
      <c r="AGF7" s="157" t="s">
        <v>99</v>
      </c>
      <c r="AGG7" s="157"/>
      <c r="AGH7" s="157"/>
      <c r="AGI7" s="157"/>
      <c r="AGJ7" s="157"/>
      <c r="AGK7" s="157"/>
      <c r="AGL7" s="157"/>
      <c r="AGM7" s="157"/>
      <c r="AGN7" s="157"/>
      <c r="AGO7" s="157" t="s">
        <v>99</v>
      </c>
      <c r="AGP7" s="157"/>
      <c r="AGQ7" s="157"/>
      <c r="AGR7" s="157"/>
      <c r="AGS7" s="157"/>
      <c r="AGT7" s="157"/>
      <c r="AGU7" s="157"/>
      <c r="AGV7" s="157"/>
      <c r="AGW7" s="157"/>
      <c r="AGX7" s="157" t="s">
        <v>99</v>
      </c>
      <c r="AGY7" s="157"/>
      <c r="AGZ7" s="157"/>
      <c r="AHA7" s="157"/>
      <c r="AHB7" s="157"/>
      <c r="AHC7" s="157"/>
      <c r="AHD7" s="157"/>
      <c r="AHE7" s="157"/>
      <c r="AHF7" s="157"/>
      <c r="AHG7" s="157" t="s">
        <v>99</v>
      </c>
      <c r="AHH7" s="157"/>
      <c r="AHI7" s="157"/>
      <c r="AHJ7" s="157"/>
      <c r="AHK7" s="157"/>
      <c r="AHL7" s="157"/>
      <c r="AHM7" s="157"/>
      <c r="AHN7" s="157"/>
      <c r="AHO7" s="157"/>
      <c r="AHP7" s="157" t="s">
        <v>99</v>
      </c>
      <c r="AHQ7" s="157"/>
      <c r="AHR7" s="157"/>
      <c r="AHS7" s="157"/>
      <c r="AHT7" s="157"/>
      <c r="AHU7" s="157"/>
      <c r="AHV7" s="157"/>
      <c r="AHW7" s="157"/>
      <c r="AHX7" s="157"/>
      <c r="AHY7" s="157" t="s">
        <v>99</v>
      </c>
      <c r="AHZ7" s="157"/>
      <c r="AIA7" s="157"/>
      <c r="AIB7" s="157"/>
      <c r="AIC7" s="157"/>
      <c r="AID7" s="157"/>
      <c r="AIE7" s="157"/>
      <c r="AIF7" s="157"/>
      <c r="AIG7" s="157"/>
      <c r="AIH7" s="157" t="s">
        <v>99</v>
      </c>
      <c r="AII7" s="157"/>
      <c r="AIJ7" s="157"/>
      <c r="AIK7" s="157"/>
      <c r="AIL7" s="157"/>
      <c r="AIM7" s="157"/>
      <c r="AIN7" s="157"/>
      <c r="AIO7" s="157"/>
      <c r="AIP7" s="157"/>
      <c r="AIQ7" s="157" t="s">
        <v>99</v>
      </c>
      <c r="AIR7" s="157"/>
      <c r="AIS7" s="157"/>
      <c r="AIT7" s="157"/>
      <c r="AIU7" s="157"/>
      <c r="AIV7" s="157"/>
      <c r="AIW7" s="157"/>
      <c r="AIX7" s="157"/>
      <c r="AIY7" s="157"/>
      <c r="AIZ7" s="157" t="s">
        <v>99</v>
      </c>
      <c r="AJA7" s="157"/>
      <c r="AJB7" s="157"/>
      <c r="AJC7" s="157"/>
      <c r="AJD7" s="157"/>
      <c r="AJE7" s="157"/>
      <c r="AJF7" s="157"/>
      <c r="AJG7" s="157"/>
      <c r="AJH7" s="157"/>
      <c r="AJI7" s="157" t="s">
        <v>99</v>
      </c>
      <c r="AJJ7" s="157"/>
      <c r="AJK7" s="157"/>
      <c r="AJL7" s="157"/>
      <c r="AJM7" s="157"/>
      <c r="AJN7" s="157"/>
      <c r="AJO7" s="157"/>
      <c r="AJP7" s="157"/>
      <c r="AJQ7" s="157"/>
      <c r="AJR7" s="157" t="s">
        <v>99</v>
      </c>
      <c r="AJS7" s="157"/>
      <c r="AJT7" s="157"/>
      <c r="AJU7" s="157"/>
      <c r="AJV7" s="157"/>
      <c r="AJW7" s="157"/>
      <c r="AJX7" s="157"/>
      <c r="AJY7" s="157"/>
      <c r="AJZ7" s="157"/>
      <c r="AKA7" s="157" t="s">
        <v>99</v>
      </c>
      <c r="AKB7" s="157"/>
      <c r="AKC7" s="157"/>
      <c r="AKD7" s="157"/>
      <c r="AKE7" s="157"/>
      <c r="AKF7" s="157"/>
      <c r="AKG7" s="157"/>
      <c r="AKH7" s="157"/>
      <c r="AKI7" s="157"/>
      <c r="AKJ7" s="157" t="s">
        <v>99</v>
      </c>
      <c r="AKK7" s="157"/>
      <c r="AKL7" s="157"/>
      <c r="AKM7" s="157"/>
      <c r="AKN7" s="157"/>
      <c r="AKO7" s="157"/>
      <c r="AKP7" s="157"/>
      <c r="AKQ7" s="157"/>
      <c r="AKR7" s="157"/>
      <c r="AKS7" s="157" t="s">
        <v>99</v>
      </c>
      <c r="AKT7" s="157"/>
      <c r="AKU7" s="157"/>
      <c r="AKV7" s="157"/>
      <c r="AKW7" s="157"/>
      <c r="AKX7" s="157"/>
      <c r="AKY7" s="157"/>
      <c r="AKZ7" s="157"/>
      <c r="ALA7" s="157"/>
      <c r="ALB7" s="157" t="s">
        <v>99</v>
      </c>
      <c r="ALC7" s="157"/>
      <c r="ALD7" s="157"/>
      <c r="ALE7" s="157"/>
      <c r="ALF7" s="157"/>
      <c r="ALG7" s="157"/>
      <c r="ALH7" s="157"/>
      <c r="ALI7" s="157"/>
      <c r="ALJ7" s="157"/>
      <c r="ALK7" s="157" t="s">
        <v>99</v>
      </c>
      <c r="ALL7" s="157"/>
      <c r="ALM7" s="157"/>
      <c r="ALN7" s="157"/>
      <c r="ALO7" s="157"/>
      <c r="ALP7" s="157"/>
      <c r="ALQ7" s="157"/>
      <c r="ALR7" s="157"/>
      <c r="ALS7" s="157"/>
      <c r="ALT7" s="157" t="s">
        <v>99</v>
      </c>
      <c r="ALU7" s="157"/>
      <c r="ALV7" s="157"/>
      <c r="ALW7" s="157"/>
      <c r="ALX7" s="157"/>
      <c r="ALY7" s="157"/>
      <c r="ALZ7" s="157"/>
      <c r="AMA7" s="157"/>
      <c r="AMB7" s="157"/>
      <c r="AMC7" s="157" t="s">
        <v>99</v>
      </c>
      <c r="AMD7" s="157"/>
      <c r="AME7" s="157"/>
      <c r="AMF7" s="157"/>
      <c r="AMG7" s="157"/>
      <c r="AMH7" s="157"/>
      <c r="AMI7" s="157"/>
    </row>
    <row r="8" spans="1:1023" ht="13.9" customHeight="1">
      <c r="A8" s="158" t="s">
        <v>100</v>
      </c>
      <c r="B8" s="159" t="s">
        <v>101</v>
      </c>
      <c r="C8" s="159" t="s">
        <v>102</v>
      </c>
      <c r="D8" s="159" t="s">
        <v>103</v>
      </c>
      <c r="E8" s="159" t="s">
        <v>104</v>
      </c>
      <c r="F8" s="159"/>
      <c r="G8" s="159"/>
      <c r="H8" s="159" t="s">
        <v>105</v>
      </c>
    </row>
    <row r="9" spans="1:1023" s="5" customFormat="1" ht="74.25" customHeight="1">
      <c r="A9" s="158"/>
      <c r="B9" s="159"/>
      <c r="C9" s="159"/>
      <c r="D9" s="159"/>
      <c r="E9" s="76" t="s">
        <v>106</v>
      </c>
      <c r="F9" s="76" t="s">
        <v>107</v>
      </c>
      <c r="G9" s="76" t="s">
        <v>108</v>
      </c>
      <c r="H9" s="159"/>
      <c r="AMB9" s="6"/>
      <c r="AMC9" s="6"/>
      <c r="AMD9" s="6"/>
      <c r="AME9" s="6"/>
      <c r="AMF9" s="6"/>
      <c r="AMG9" s="6"/>
      <c r="AMH9" s="6"/>
      <c r="AMI9" s="6"/>
    </row>
    <row r="10" spans="1:1023" ht="15.75">
      <c r="A10" s="76">
        <v>1</v>
      </c>
      <c r="B10" s="77">
        <v>2</v>
      </c>
      <c r="C10" s="77">
        <v>3</v>
      </c>
      <c r="D10" s="77">
        <v>4</v>
      </c>
      <c r="E10" s="77">
        <v>6</v>
      </c>
      <c r="F10" s="77">
        <v>7</v>
      </c>
      <c r="G10" s="77">
        <v>8</v>
      </c>
      <c r="H10" s="103">
        <v>9</v>
      </c>
    </row>
    <row r="11" spans="1:1023" ht="15" customHeight="1">
      <c r="A11" s="146" t="s">
        <v>110</v>
      </c>
      <c r="B11" s="165" t="s">
        <v>109</v>
      </c>
      <c r="C11" s="166"/>
      <c r="D11" s="166"/>
      <c r="E11" s="166"/>
      <c r="F11" s="166"/>
      <c r="G11" s="166"/>
      <c r="H11" s="167"/>
    </row>
    <row r="12" spans="1:1023" ht="13.9" customHeight="1">
      <c r="A12" s="147"/>
      <c r="B12" s="78" t="s">
        <v>49</v>
      </c>
      <c r="C12" s="79" t="s">
        <v>50</v>
      </c>
      <c r="D12" s="78">
        <v>15</v>
      </c>
      <c r="E12" s="80">
        <v>3.9</v>
      </c>
      <c r="F12" s="81">
        <v>3.92</v>
      </c>
      <c r="G12" s="80">
        <v>0</v>
      </c>
      <c r="H12" s="80">
        <f t="shared" ref="H12:H43" si="0">G12*4+F12*9+E12*4</f>
        <v>50.88</v>
      </c>
    </row>
    <row r="13" spans="1:1023" ht="15.75">
      <c r="A13" s="147"/>
      <c r="B13" s="78" t="s">
        <v>51</v>
      </c>
      <c r="C13" s="79" t="s">
        <v>52</v>
      </c>
      <c r="D13" s="78">
        <v>40</v>
      </c>
      <c r="E13" s="81">
        <v>5.08</v>
      </c>
      <c r="F13" s="80">
        <v>4.5999999999999996</v>
      </c>
      <c r="G13" s="81">
        <v>0.28000000000000003</v>
      </c>
      <c r="H13" s="80">
        <f t="shared" si="0"/>
        <v>62.839999999999996</v>
      </c>
    </row>
    <row r="14" spans="1:1023" ht="15.75">
      <c r="A14" s="147"/>
      <c r="B14" s="81" t="s">
        <v>169</v>
      </c>
      <c r="C14" s="79" t="s">
        <v>54</v>
      </c>
      <c r="D14" s="78" t="s">
        <v>111</v>
      </c>
      <c r="E14" s="81">
        <v>5.49</v>
      </c>
      <c r="F14" s="81">
        <v>5.81</v>
      </c>
      <c r="G14" s="81">
        <v>31.75</v>
      </c>
      <c r="H14" s="80">
        <f t="shared" si="0"/>
        <v>201.25</v>
      </c>
    </row>
    <row r="15" spans="1:1023" ht="15.75">
      <c r="A15" s="147"/>
      <c r="B15" s="81" t="s">
        <v>170</v>
      </c>
      <c r="C15" s="79" t="s">
        <v>112</v>
      </c>
      <c r="D15" s="78">
        <v>180</v>
      </c>
      <c r="E15" s="81">
        <v>3.37</v>
      </c>
      <c r="F15" s="81">
        <v>2.85</v>
      </c>
      <c r="G15" s="81">
        <v>14.71</v>
      </c>
      <c r="H15" s="80">
        <f t="shared" si="0"/>
        <v>97.970000000000013</v>
      </c>
    </row>
    <row r="16" spans="1:1023" ht="15.75">
      <c r="A16" s="147"/>
      <c r="B16" s="81"/>
      <c r="C16" s="79" t="s">
        <v>33</v>
      </c>
      <c r="D16" s="78">
        <v>40</v>
      </c>
      <c r="E16" s="81">
        <v>3.04</v>
      </c>
      <c r="F16" s="80">
        <v>0.4</v>
      </c>
      <c r="G16" s="81">
        <v>19.32</v>
      </c>
      <c r="H16" s="80">
        <f t="shared" si="0"/>
        <v>93.039999999999992</v>
      </c>
    </row>
    <row r="17" spans="1:1015" ht="15.75">
      <c r="A17" s="147"/>
      <c r="B17" s="81" t="s">
        <v>34</v>
      </c>
      <c r="C17" s="79" t="s">
        <v>35</v>
      </c>
      <c r="D17" s="78">
        <v>100</v>
      </c>
      <c r="E17" s="80">
        <v>0.4</v>
      </c>
      <c r="F17" s="80">
        <v>0.4</v>
      </c>
      <c r="G17" s="80">
        <v>9.8000000000000007</v>
      </c>
      <c r="H17" s="80">
        <f t="shared" si="0"/>
        <v>44.400000000000006</v>
      </c>
    </row>
    <row r="18" spans="1:1015" s="12" customFormat="1" ht="15.75">
      <c r="A18" s="148"/>
      <c r="B18" s="82"/>
      <c r="C18" s="83" t="s">
        <v>113</v>
      </c>
      <c r="D18" s="82">
        <v>535</v>
      </c>
      <c r="E18" s="82">
        <f>SUM(E12:E17)</f>
        <v>21.279999999999998</v>
      </c>
      <c r="F18" s="82">
        <f>SUM(F12:F17)</f>
        <v>17.979999999999997</v>
      </c>
      <c r="G18" s="82">
        <f>SUM(G12:G17)</f>
        <v>75.86</v>
      </c>
      <c r="H18" s="100">
        <f t="shared" si="0"/>
        <v>550.38</v>
      </c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  <c r="HS18" s="101"/>
      <c r="HT18" s="101"/>
      <c r="HU18" s="101"/>
      <c r="HV18" s="101"/>
      <c r="HW18" s="101"/>
      <c r="HX18" s="101"/>
      <c r="HY18" s="101"/>
      <c r="HZ18" s="101"/>
      <c r="IA18" s="101"/>
      <c r="IB18" s="101"/>
      <c r="IC18" s="101"/>
      <c r="ID18" s="101"/>
      <c r="IE18" s="101"/>
      <c r="IF18" s="101"/>
      <c r="IG18" s="101"/>
      <c r="IH18" s="101"/>
      <c r="II18" s="101"/>
      <c r="IJ18" s="101"/>
      <c r="IK18" s="101"/>
      <c r="IL18" s="101"/>
      <c r="IM18" s="101"/>
      <c r="IN18" s="101"/>
      <c r="IO18" s="101"/>
      <c r="IP18" s="101"/>
      <c r="IQ18" s="101"/>
      <c r="IR18" s="101"/>
      <c r="IS18" s="101"/>
      <c r="IT18" s="101"/>
      <c r="IU18" s="101"/>
      <c r="IV18" s="101"/>
      <c r="IW18" s="101"/>
      <c r="IX18" s="101"/>
      <c r="IY18" s="101"/>
      <c r="IZ18" s="101"/>
      <c r="JA18" s="101"/>
      <c r="JB18" s="101"/>
      <c r="JC18" s="101"/>
      <c r="JD18" s="101"/>
      <c r="JE18" s="101"/>
      <c r="JF18" s="101"/>
      <c r="JG18" s="101"/>
      <c r="JH18" s="101"/>
      <c r="JI18" s="101"/>
      <c r="JJ18" s="101"/>
      <c r="JK18" s="101"/>
      <c r="JL18" s="101"/>
      <c r="JM18" s="101"/>
      <c r="JN18" s="101"/>
      <c r="JO18" s="101"/>
      <c r="JP18" s="101"/>
      <c r="JQ18" s="101"/>
      <c r="JR18" s="101"/>
      <c r="JS18" s="101"/>
      <c r="JT18" s="101"/>
      <c r="JU18" s="101"/>
      <c r="JV18" s="101"/>
      <c r="JW18" s="101"/>
      <c r="JX18" s="101"/>
      <c r="JY18" s="101"/>
      <c r="JZ18" s="101"/>
      <c r="KA18" s="101"/>
      <c r="KB18" s="101"/>
      <c r="KC18" s="101"/>
      <c r="KD18" s="101"/>
      <c r="KE18" s="101"/>
      <c r="KF18" s="101"/>
      <c r="KG18" s="101"/>
      <c r="KH18" s="101"/>
      <c r="KI18" s="101"/>
      <c r="KJ18" s="101"/>
      <c r="KK18" s="101"/>
      <c r="KL18" s="101"/>
      <c r="KM18" s="101"/>
      <c r="KN18" s="101"/>
      <c r="KO18" s="101"/>
      <c r="KP18" s="101"/>
      <c r="KQ18" s="101"/>
      <c r="KR18" s="101"/>
      <c r="KS18" s="101"/>
      <c r="KT18" s="101"/>
      <c r="KU18" s="101"/>
      <c r="KV18" s="101"/>
      <c r="KW18" s="101"/>
      <c r="KX18" s="101"/>
      <c r="KY18" s="101"/>
      <c r="KZ18" s="101"/>
      <c r="LA18" s="101"/>
      <c r="LB18" s="101"/>
      <c r="LC18" s="101"/>
      <c r="LD18" s="101"/>
      <c r="LE18" s="101"/>
      <c r="LF18" s="101"/>
      <c r="LG18" s="101"/>
      <c r="LH18" s="101"/>
      <c r="LI18" s="101"/>
      <c r="LJ18" s="101"/>
      <c r="LK18" s="101"/>
      <c r="LL18" s="101"/>
      <c r="LM18" s="101"/>
      <c r="LN18" s="101"/>
      <c r="LO18" s="101"/>
      <c r="LP18" s="101"/>
      <c r="LQ18" s="101"/>
      <c r="LR18" s="101"/>
      <c r="LS18" s="101"/>
      <c r="LT18" s="101"/>
      <c r="LU18" s="101"/>
      <c r="LV18" s="101"/>
      <c r="LW18" s="101"/>
      <c r="LX18" s="101"/>
      <c r="LY18" s="101"/>
      <c r="LZ18" s="101"/>
      <c r="MA18" s="101"/>
      <c r="MB18" s="101"/>
      <c r="MC18" s="101"/>
      <c r="MD18" s="101"/>
      <c r="ME18" s="101"/>
      <c r="MF18" s="101"/>
      <c r="MG18" s="101"/>
      <c r="MH18" s="101"/>
      <c r="MI18" s="101"/>
      <c r="MJ18" s="101"/>
      <c r="MK18" s="101"/>
      <c r="ML18" s="101"/>
      <c r="MM18" s="101"/>
      <c r="MN18" s="101"/>
      <c r="MO18" s="101"/>
      <c r="MP18" s="101"/>
      <c r="MQ18" s="101"/>
      <c r="MR18" s="101"/>
      <c r="MS18" s="101"/>
      <c r="MT18" s="101"/>
      <c r="MU18" s="101"/>
      <c r="MV18" s="101"/>
      <c r="MW18" s="101"/>
      <c r="MX18" s="101"/>
      <c r="MY18" s="101"/>
      <c r="MZ18" s="101"/>
      <c r="NA18" s="101"/>
      <c r="NB18" s="101"/>
      <c r="NC18" s="101"/>
      <c r="ND18" s="101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1"/>
      <c r="NS18" s="101"/>
      <c r="NT18" s="101"/>
      <c r="NU18" s="101"/>
      <c r="NV18" s="101"/>
      <c r="NW18" s="101"/>
      <c r="NX18" s="101"/>
      <c r="NY18" s="101"/>
      <c r="NZ18" s="101"/>
      <c r="OA18" s="101"/>
      <c r="OB18" s="101"/>
      <c r="OC18" s="101"/>
      <c r="OD18" s="101"/>
      <c r="OE18" s="101"/>
      <c r="OF18" s="101"/>
      <c r="OG18" s="101"/>
      <c r="OH18" s="101"/>
      <c r="OI18" s="101"/>
      <c r="OJ18" s="101"/>
      <c r="OK18" s="101"/>
      <c r="OL18" s="101"/>
      <c r="OM18" s="101"/>
      <c r="ON18" s="101"/>
      <c r="OO18" s="101"/>
      <c r="OP18" s="101"/>
      <c r="OQ18" s="101"/>
      <c r="OR18" s="101"/>
      <c r="OS18" s="101"/>
      <c r="OT18" s="101"/>
      <c r="OU18" s="101"/>
      <c r="OV18" s="101"/>
      <c r="OW18" s="101"/>
      <c r="OX18" s="101"/>
      <c r="OY18" s="101"/>
      <c r="OZ18" s="101"/>
      <c r="PA18" s="101"/>
      <c r="PB18" s="101"/>
      <c r="PC18" s="101"/>
      <c r="PD18" s="101"/>
      <c r="PE18" s="101"/>
      <c r="PF18" s="101"/>
      <c r="PG18" s="101"/>
      <c r="PH18" s="101"/>
      <c r="PI18" s="101"/>
      <c r="PJ18" s="101"/>
      <c r="PK18" s="101"/>
      <c r="PL18" s="101"/>
      <c r="PM18" s="101"/>
      <c r="PN18" s="101"/>
      <c r="PO18" s="101"/>
      <c r="PP18" s="101"/>
      <c r="PQ18" s="101"/>
      <c r="PR18" s="101"/>
      <c r="PS18" s="101"/>
      <c r="PT18" s="101"/>
      <c r="PU18" s="101"/>
      <c r="PV18" s="101"/>
      <c r="PW18" s="101"/>
      <c r="PX18" s="101"/>
      <c r="PY18" s="101"/>
      <c r="PZ18" s="101"/>
      <c r="QA18" s="101"/>
      <c r="QB18" s="101"/>
      <c r="QC18" s="101"/>
      <c r="QD18" s="101"/>
      <c r="QE18" s="101"/>
      <c r="QF18" s="101"/>
      <c r="QG18" s="101"/>
      <c r="QH18" s="101"/>
      <c r="QI18" s="101"/>
      <c r="QJ18" s="101"/>
      <c r="QK18" s="101"/>
      <c r="QL18" s="101"/>
      <c r="QM18" s="101"/>
      <c r="QN18" s="101"/>
      <c r="QO18" s="101"/>
      <c r="QP18" s="101"/>
      <c r="QQ18" s="101"/>
      <c r="QR18" s="101"/>
      <c r="QS18" s="101"/>
      <c r="QT18" s="101"/>
      <c r="QU18" s="101"/>
      <c r="QV18" s="101"/>
      <c r="QW18" s="101"/>
      <c r="QX18" s="101"/>
      <c r="QY18" s="101"/>
      <c r="QZ18" s="101"/>
      <c r="RA18" s="101"/>
      <c r="RB18" s="101"/>
      <c r="RC18" s="101"/>
      <c r="RD18" s="101"/>
      <c r="RE18" s="101"/>
      <c r="RF18" s="101"/>
      <c r="RG18" s="101"/>
      <c r="RH18" s="101"/>
      <c r="RI18" s="101"/>
      <c r="RJ18" s="101"/>
      <c r="RK18" s="101"/>
      <c r="RL18" s="101"/>
      <c r="RM18" s="101"/>
      <c r="RN18" s="101"/>
      <c r="RO18" s="101"/>
      <c r="RP18" s="101"/>
      <c r="RQ18" s="101"/>
      <c r="RR18" s="101"/>
      <c r="RS18" s="101"/>
      <c r="RT18" s="101"/>
      <c r="RU18" s="101"/>
      <c r="RV18" s="101"/>
      <c r="RW18" s="101"/>
      <c r="RX18" s="101"/>
      <c r="RY18" s="101"/>
      <c r="RZ18" s="101"/>
      <c r="SA18" s="101"/>
      <c r="SB18" s="101"/>
      <c r="SC18" s="101"/>
      <c r="SD18" s="101"/>
      <c r="SE18" s="101"/>
      <c r="SF18" s="101"/>
      <c r="SG18" s="101"/>
      <c r="SH18" s="101"/>
      <c r="SI18" s="101"/>
      <c r="SJ18" s="101"/>
      <c r="SK18" s="101"/>
      <c r="SL18" s="101"/>
      <c r="SM18" s="101"/>
      <c r="SN18" s="101"/>
      <c r="SO18" s="101"/>
      <c r="SP18" s="101"/>
      <c r="SQ18" s="101"/>
      <c r="SR18" s="101"/>
      <c r="SS18" s="101"/>
      <c r="ST18" s="101"/>
      <c r="SU18" s="101"/>
      <c r="SV18" s="101"/>
      <c r="SW18" s="101"/>
      <c r="SX18" s="101"/>
      <c r="SY18" s="101"/>
      <c r="SZ18" s="101"/>
      <c r="TA18" s="101"/>
      <c r="TB18" s="101"/>
      <c r="TC18" s="101"/>
      <c r="TD18" s="101"/>
      <c r="TE18" s="101"/>
      <c r="TF18" s="101"/>
      <c r="TG18" s="101"/>
      <c r="TH18" s="101"/>
      <c r="TI18" s="101"/>
      <c r="TJ18" s="101"/>
      <c r="TK18" s="101"/>
      <c r="TL18" s="101"/>
      <c r="TM18" s="101"/>
      <c r="TN18" s="101"/>
      <c r="TO18" s="101"/>
      <c r="TP18" s="101"/>
      <c r="TQ18" s="101"/>
      <c r="TR18" s="101"/>
      <c r="TS18" s="101"/>
      <c r="TT18" s="101"/>
      <c r="TU18" s="101"/>
      <c r="TV18" s="101"/>
      <c r="TW18" s="101"/>
      <c r="TX18" s="101"/>
      <c r="TY18" s="101"/>
      <c r="TZ18" s="101"/>
      <c r="UA18" s="101"/>
      <c r="UB18" s="101"/>
      <c r="UC18" s="101"/>
      <c r="UD18" s="101"/>
      <c r="UE18" s="101"/>
      <c r="UF18" s="101"/>
      <c r="UG18" s="101"/>
      <c r="UH18" s="101"/>
      <c r="UI18" s="101"/>
      <c r="UJ18" s="101"/>
      <c r="UK18" s="101"/>
      <c r="UL18" s="101"/>
      <c r="UM18" s="101"/>
      <c r="UN18" s="101"/>
      <c r="UO18" s="101"/>
      <c r="UP18" s="101"/>
      <c r="UQ18" s="101"/>
      <c r="UR18" s="101"/>
      <c r="US18" s="101"/>
      <c r="UT18" s="101"/>
      <c r="UU18" s="101"/>
      <c r="UV18" s="101"/>
      <c r="UW18" s="101"/>
      <c r="UX18" s="101"/>
      <c r="UY18" s="101"/>
      <c r="UZ18" s="101"/>
      <c r="VA18" s="101"/>
      <c r="VB18" s="101"/>
      <c r="VC18" s="101"/>
      <c r="VD18" s="101"/>
      <c r="VE18" s="101"/>
      <c r="VF18" s="101"/>
      <c r="VG18" s="101"/>
      <c r="VH18" s="101"/>
      <c r="VI18" s="101"/>
      <c r="VJ18" s="101"/>
      <c r="VK18" s="101"/>
      <c r="VL18" s="101"/>
      <c r="VM18" s="101"/>
      <c r="VN18" s="101"/>
      <c r="VO18" s="101"/>
      <c r="VP18" s="101"/>
      <c r="VQ18" s="101"/>
      <c r="VR18" s="101"/>
      <c r="VS18" s="101"/>
      <c r="VT18" s="101"/>
      <c r="VU18" s="101"/>
      <c r="VV18" s="101"/>
      <c r="VW18" s="101"/>
      <c r="VX18" s="101"/>
      <c r="VY18" s="101"/>
      <c r="VZ18" s="101"/>
      <c r="WA18" s="101"/>
      <c r="WB18" s="101"/>
      <c r="WC18" s="101"/>
      <c r="WD18" s="101"/>
      <c r="WE18" s="101"/>
      <c r="WF18" s="101"/>
      <c r="WG18" s="101"/>
      <c r="WH18" s="101"/>
      <c r="WI18" s="101"/>
      <c r="WJ18" s="101"/>
      <c r="WK18" s="101"/>
      <c r="WL18" s="101"/>
      <c r="WM18" s="101"/>
      <c r="WN18" s="101"/>
      <c r="WO18" s="101"/>
      <c r="WP18" s="101"/>
      <c r="WQ18" s="101"/>
      <c r="WR18" s="101"/>
      <c r="WS18" s="101"/>
      <c r="WT18" s="101"/>
      <c r="WU18" s="101"/>
      <c r="WV18" s="101"/>
      <c r="WW18" s="101"/>
      <c r="WX18" s="101"/>
      <c r="WY18" s="101"/>
      <c r="WZ18" s="101"/>
      <c r="XA18" s="101"/>
      <c r="XB18" s="101"/>
      <c r="XC18" s="101"/>
      <c r="XD18" s="101"/>
      <c r="XE18" s="101"/>
      <c r="XF18" s="101"/>
      <c r="XG18" s="101"/>
      <c r="XH18" s="101"/>
      <c r="XI18" s="101"/>
      <c r="XJ18" s="101"/>
      <c r="XK18" s="101"/>
      <c r="XL18" s="101"/>
      <c r="XM18" s="101"/>
      <c r="XN18" s="101"/>
      <c r="XO18" s="101"/>
      <c r="XP18" s="101"/>
      <c r="XQ18" s="101"/>
      <c r="XR18" s="101"/>
      <c r="XS18" s="101"/>
      <c r="XT18" s="101"/>
      <c r="XU18" s="101"/>
      <c r="XV18" s="101"/>
      <c r="XW18" s="101"/>
      <c r="XX18" s="101"/>
      <c r="XY18" s="101"/>
      <c r="XZ18" s="101"/>
      <c r="YA18" s="101"/>
      <c r="YB18" s="101"/>
      <c r="YC18" s="101"/>
      <c r="YD18" s="101"/>
      <c r="YE18" s="101"/>
      <c r="YF18" s="101"/>
      <c r="YG18" s="101"/>
      <c r="YH18" s="101"/>
      <c r="YI18" s="101"/>
      <c r="YJ18" s="101"/>
      <c r="YK18" s="101"/>
      <c r="YL18" s="101"/>
      <c r="YM18" s="101"/>
      <c r="YN18" s="101"/>
      <c r="YO18" s="101"/>
      <c r="YP18" s="101"/>
      <c r="YQ18" s="101"/>
      <c r="YR18" s="101"/>
      <c r="YS18" s="101"/>
      <c r="YT18" s="101"/>
      <c r="YU18" s="101"/>
      <c r="YV18" s="101"/>
      <c r="YW18" s="101"/>
      <c r="YX18" s="101"/>
      <c r="YY18" s="101"/>
      <c r="YZ18" s="101"/>
      <c r="ZA18" s="101"/>
      <c r="ZB18" s="101"/>
      <c r="ZC18" s="101"/>
      <c r="ZD18" s="101"/>
      <c r="ZE18" s="101"/>
      <c r="ZF18" s="101"/>
      <c r="ZG18" s="101"/>
      <c r="ZH18" s="101"/>
      <c r="ZI18" s="101"/>
      <c r="ZJ18" s="101"/>
      <c r="ZK18" s="101"/>
      <c r="ZL18" s="101"/>
      <c r="ZM18" s="101"/>
      <c r="ZN18" s="101"/>
      <c r="ZO18" s="101"/>
      <c r="ZP18" s="101"/>
      <c r="ZQ18" s="101"/>
      <c r="ZR18" s="101"/>
      <c r="ZS18" s="101"/>
      <c r="ZT18" s="101"/>
      <c r="ZU18" s="101"/>
      <c r="ZV18" s="101"/>
      <c r="ZW18" s="101"/>
      <c r="ZX18" s="101"/>
      <c r="ZY18" s="101"/>
      <c r="ZZ18" s="101"/>
      <c r="AAA18" s="101"/>
      <c r="AAB18" s="101"/>
      <c r="AAC18" s="101"/>
      <c r="AAD18" s="101"/>
      <c r="AAE18" s="101"/>
      <c r="AAF18" s="101"/>
      <c r="AAG18" s="101"/>
      <c r="AAH18" s="101"/>
      <c r="AAI18" s="101"/>
      <c r="AAJ18" s="101"/>
      <c r="AAK18" s="101"/>
      <c r="AAL18" s="101"/>
      <c r="AAM18" s="101"/>
      <c r="AAN18" s="101"/>
      <c r="AAO18" s="101"/>
      <c r="AAP18" s="101"/>
      <c r="AAQ18" s="101"/>
      <c r="AAR18" s="101"/>
      <c r="AAS18" s="101"/>
      <c r="AAT18" s="101"/>
      <c r="AAU18" s="101"/>
      <c r="AAV18" s="101"/>
      <c r="AAW18" s="101"/>
      <c r="AAX18" s="101"/>
      <c r="AAY18" s="101"/>
      <c r="AAZ18" s="101"/>
      <c r="ABA18" s="101"/>
      <c r="ABB18" s="101"/>
      <c r="ABC18" s="101"/>
      <c r="ABD18" s="101"/>
      <c r="ABE18" s="101"/>
      <c r="ABF18" s="101"/>
      <c r="ABG18" s="101"/>
      <c r="ABH18" s="101"/>
      <c r="ABI18" s="101"/>
      <c r="ABJ18" s="101"/>
      <c r="ABK18" s="101"/>
      <c r="ABL18" s="101"/>
      <c r="ABM18" s="101"/>
      <c r="ABN18" s="101"/>
      <c r="ABO18" s="101"/>
      <c r="ABP18" s="101"/>
      <c r="ABQ18" s="101"/>
      <c r="ABR18" s="101"/>
      <c r="ABS18" s="101"/>
      <c r="ABT18" s="101"/>
      <c r="ABU18" s="101"/>
      <c r="ABV18" s="101"/>
      <c r="ABW18" s="101"/>
      <c r="ABX18" s="101"/>
      <c r="ABY18" s="101"/>
      <c r="ABZ18" s="101"/>
      <c r="ACA18" s="101"/>
      <c r="ACB18" s="101"/>
      <c r="ACC18" s="101"/>
      <c r="ACD18" s="101"/>
      <c r="ACE18" s="101"/>
      <c r="ACF18" s="101"/>
      <c r="ACG18" s="101"/>
      <c r="ACH18" s="101"/>
      <c r="ACI18" s="101"/>
      <c r="ACJ18" s="101"/>
      <c r="ACK18" s="101"/>
      <c r="ACL18" s="101"/>
      <c r="ACM18" s="101"/>
      <c r="ACN18" s="101"/>
      <c r="ACO18" s="101"/>
      <c r="ACP18" s="101"/>
      <c r="ACQ18" s="101"/>
      <c r="ACR18" s="101"/>
      <c r="ACS18" s="101"/>
      <c r="ACT18" s="101"/>
      <c r="ACU18" s="101"/>
      <c r="ACV18" s="101"/>
      <c r="ACW18" s="101"/>
      <c r="ACX18" s="101"/>
      <c r="ACY18" s="101"/>
      <c r="ACZ18" s="101"/>
      <c r="ADA18" s="101"/>
      <c r="ADB18" s="101"/>
      <c r="ADC18" s="101"/>
      <c r="ADD18" s="101"/>
      <c r="ADE18" s="101"/>
      <c r="ADF18" s="101"/>
      <c r="ADG18" s="101"/>
      <c r="ADH18" s="101"/>
      <c r="ADI18" s="101"/>
      <c r="ADJ18" s="101"/>
      <c r="ADK18" s="101"/>
      <c r="ADL18" s="101"/>
      <c r="ADM18" s="101"/>
      <c r="ADN18" s="101"/>
      <c r="ADO18" s="101"/>
      <c r="ADP18" s="101"/>
      <c r="ADQ18" s="101"/>
      <c r="ADR18" s="101"/>
      <c r="ADS18" s="101"/>
      <c r="ADT18" s="101"/>
      <c r="ADU18" s="101"/>
      <c r="ADV18" s="101"/>
      <c r="ADW18" s="101"/>
      <c r="ADX18" s="101"/>
      <c r="ADY18" s="101"/>
      <c r="ADZ18" s="101"/>
      <c r="AEA18" s="101"/>
      <c r="AEB18" s="101"/>
      <c r="AEC18" s="101"/>
      <c r="AED18" s="101"/>
      <c r="AEE18" s="101"/>
      <c r="AEF18" s="101"/>
      <c r="AEG18" s="101"/>
      <c r="AEH18" s="101"/>
      <c r="AEI18" s="101"/>
      <c r="AEJ18" s="101"/>
      <c r="AEK18" s="101"/>
      <c r="AEL18" s="101"/>
      <c r="AEM18" s="101"/>
      <c r="AEN18" s="101"/>
      <c r="AEO18" s="101"/>
      <c r="AEP18" s="101"/>
      <c r="AEQ18" s="101"/>
      <c r="AER18" s="101"/>
      <c r="AES18" s="101"/>
      <c r="AET18" s="101"/>
      <c r="AEU18" s="101"/>
      <c r="AEV18" s="101"/>
      <c r="AEW18" s="101"/>
      <c r="AEX18" s="101"/>
      <c r="AEY18" s="101"/>
      <c r="AEZ18" s="101"/>
      <c r="AFA18" s="101"/>
      <c r="AFB18" s="101"/>
      <c r="AFC18" s="101"/>
      <c r="AFD18" s="101"/>
      <c r="AFE18" s="101"/>
      <c r="AFF18" s="101"/>
      <c r="AFG18" s="101"/>
      <c r="AFH18" s="101"/>
      <c r="AFI18" s="101"/>
      <c r="AFJ18" s="101"/>
      <c r="AFK18" s="101"/>
      <c r="AFL18" s="101"/>
      <c r="AFM18" s="101"/>
      <c r="AFN18" s="101"/>
      <c r="AFO18" s="101"/>
      <c r="AFP18" s="101"/>
      <c r="AFQ18" s="101"/>
      <c r="AFR18" s="101"/>
      <c r="AFS18" s="101"/>
      <c r="AFT18" s="101"/>
      <c r="AFU18" s="101"/>
      <c r="AFV18" s="101"/>
      <c r="AFW18" s="101"/>
      <c r="AFX18" s="101"/>
      <c r="AFY18" s="101"/>
      <c r="AFZ18" s="101"/>
      <c r="AGA18" s="101"/>
      <c r="AGB18" s="101"/>
      <c r="AGC18" s="101"/>
      <c r="AGD18" s="101"/>
      <c r="AGE18" s="101"/>
      <c r="AGF18" s="101"/>
      <c r="AGG18" s="101"/>
      <c r="AGH18" s="101"/>
      <c r="AGI18" s="101"/>
      <c r="AGJ18" s="101"/>
      <c r="AGK18" s="101"/>
      <c r="AGL18" s="101"/>
      <c r="AGM18" s="101"/>
      <c r="AGN18" s="101"/>
      <c r="AGO18" s="101"/>
      <c r="AGP18" s="101"/>
      <c r="AGQ18" s="101"/>
      <c r="AGR18" s="101"/>
      <c r="AGS18" s="101"/>
      <c r="AGT18" s="101"/>
      <c r="AGU18" s="101"/>
      <c r="AGV18" s="101"/>
      <c r="AGW18" s="101"/>
      <c r="AGX18" s="101"/>
      <c r="AGY18" s="101"/>
      <c r="AGZ18" s="101"/>
      <c r="AHA18" s="101"/>
      <c r="AHB18" s="101"/>
      <c r="AHC18" s="101"/>
      <c r="AHD18" s="101"/>
      <c r="AHE18" s="101"/>
      <c r="AHF18" s="101"/>
      <c r="AHG18" s="101"/>
      <c r="AHH18" s="101"/>
      <c r="AHI18" s="101"/>
      <c r="AHJ18" s="101"/>
      <c r="AHK18" s="101"/>
      <c r="AHL18" s="101"/>
      <c r="AHM18" s="101"/>
      <c r="AHN18" s="101"/>
      <c r="AHO18" s="101"/>
      <c r="AHP18" s="101"/>
      <c r="AHQ18" s="101"/>
      <c r="AHR18" s="101"/>
      <c r="AHS18" s="101"/>
      <c r="AHT18" s="101"/>
      <c r="AHU18" s="101"/>
      <c r="AHV18" s="101"/>
      <c r="AHW18" s="101"/>
      <c r="AHX18" s="101"/>
      <c r="AHY18" s="101"/>
      <c r="AHZ18" s="101"/>
      <c r="AIA18" s="101"/>
      <c r="AIB18" s="101"/>
      <c r="AIC18" s="101"/>
      <c r="AID18" s="101"/>
      <c r="AIE18" s="101"/>
      <c r="AIF18" s="101"/>
      <c r="AIG18" s="101"/>
      <c r="AIH18" s="101"/>
      <c r="AII18" s="101"/>
      <c r="AIJ18" s="101"/>
      <c r="AIK18" s="101"/>
      <c r="AIL18" s="101"/>
      <c r="AIM18" s="101"/>
      <c r="AIN18" s="101"/>
      <c r="AIO18" s="101"/>
      <c r="AIP18" s="101"/>
      <c r="AIQ18" s="101"/>
      <c r="AIR18" s="101"/>
      <c r="AIS18" s="101"/>
      <c r="AIT18" s="101"/>
      <c r="AIU18" s="101"/>
      <c r="AIV18" s="101"/>
      <c r="AIW18" s="101"/>
      <c r="AIX18" s="101"/>
      <c r="AIY18" s="101"/>
      <c r="AIZ18" s="101"/>
      <c r="AJA18" s="101"/>
      <c r="AJB18" s="101"/>
      <c r="AJC18" s="101"/>
      <c r="AJD18" s="101"/>
      <c r="AJE18" s="101"/>
      <c r="AJF18" s="101"/>
      <c r="AJG18" s="101"/>
      <c r="AJH18" s="101"/>
      <c r="AJI18" s="101"/>
      <c r="AJJ18" s="101"/>
      <c r="AJK18" s="101"/>
      <c r="AJL18" s="101"/>
      <c r="AJM18" s="101"/>
      <c r="AJN18" s="101"/>
      <c r="AJO18" s="101"/>
      <c r="AJP18" s="101"/>
      <c r="AJQ18" s="101"/>
      <c r="AJR18" s="101"/>
      <c r="AJS18" s="101"/>
      <c r="AJT18" s="101"/>
      <c r="AJU18" s="101"/>
      <c r="AJV18" s="101"/>
      <c r="AJW18" s="101"/>
      <c r="AJX18" s="101"/>
      <c r="AJY18" s="101"/>
      <c r="AJZ18" s="101"/>
      <c r="AKA18" s="101"/>
      <c r="AKB18" s="101"/>
      <c r="AKC18" s="101"/>
      <c r="AKD18" s="101"/>
      <c r="AKE18" s="101"/>
      <c r="AKF18" s="101"/>
      <c r="AKG18" s="101"/>
      <c r="AKH18" s="101"/>
      <c r="AKI18" s="101"/>
      <c r="AKJ18" s="101"/>
      <c r="AKK18" s="101"/>
      <c r="AKL18" s="101"/>
      <c r="AKM18" s="101"/>
      <c r="AKN18" s="101"/>
      <c r="AKO18" s="101"/>
      <c r="AKP18" s="101"/>
      <c r="AKQ18" s="101"/>
      <c r="AKR18" s="101"/>
      <c r="AKS18" s="101"/>
      <c r="AKT18" s="101"/>
      <c r="AKU18" s="101"/>
      <c r="AKV18" s="101"/>
      <c r="AKW18" s="101"/>
      <c r="AKX18" s="101"/>
      <c r="AKY18" s="101"/>
      <c r="AKZ18" s="101"/>
      <c r="ALA18" s="101"/>
      <c r="ALB18" s="101"/>
      <c r="ALC18" s="101"/>
      <c r="ALD18" s="101"/>
      <c r="ALE18" s="101"/>
      <c r="ALF18" s="101"/>
      <c r="ALG18" s="101"/>
      <c r="ALH18" s="101"/>
      <c r="ALI18" s="101"/>
      <c r="ALJ18" s="101"/>
      <c r="ALK18" s="101"/>
      <c r="ALL18" s="101"/>
      <c r="ALM18" s="101"/>
      <c r="ALN18" s="101"/>
      <c r="ALO18" s="101"/>
      <c r="ALP18" s="101"/>
      <c r="ALQ18" s="101"/>
      <c r="ALR18" s="101"/>
      <c r="ALS18" s="101"/>
      <c r="ALT18" s="101"/>
      <c r="ALU18" s="101"/>
      <c r="ALV18" s="101"/>
      <c r="ALW18" s="101"/>
      <c r="ALX18" s="101"/>
      <c r="ALY18" s="101"/>
      <c r="ALZ18" s="101"/>
      <c r="AMA18" s="101"/>
    </row>
    <row r="19" spans="1:1015" ht="15" customHeight="1">
      <c r="A19" s="146" t="s">
        <v>114</v>
      </c>
      <c r="B19" s="165" t="s">
        <v>109</v>
      </c>
      <c r="C19" s="166"/>
      <c r="D19" s="166"/>
      <c r="E19" s="166"/>
      <c r="F19" s="166"/>
      <c r="G19" s="166"/>
      <c r="H19" s="167"/>
    </row>
    <row r="20" spans="1:1015" ht="13.9" customHeight="1">
      <c r="A20" s="147"/>
      <c r="B20" s="81" t="s">
        <v>171</v>
      </c>
      <c r="C20" s="79" t="s">
        <v>28</v>
      </c>
      <c r="D20" s="78">
        <v>90</v>
      </c>
      <c r="E20" s="81">
        <v>9.2899999999999991</v>
      </c>
      <c r="F20" s="81">
        <v>8.81</v>
      </c>
      <c r="G20" s="81">
        <v>7.06</v>
      </c>
      <c r="H20" s="80">
        <f t="shared" si="0"/>
        <v>144.69</v>
      </c>
      <c r="J20"/>
      <c r="K20"/>
      <c r="L20"/>
      <c r="M20"/>
      <c r="N20"/>
      <c r="O20"/>
      <c r="P20"/>
      <c r="Q20"/>
    </row>
    <row r="21" spans="1:1015" ht="15.75">
      <c r="A21" s="147"/>
      <c r="B21" s="81" t="s">
        <v>172</v>
      </c>
      <c r="C21" s="79" t="s">
        <v>30</v>
      </c>
      <c r="D21" s="78">
        <v>150</v>
      </c>
      <c r="E21" s="81">
        <v>2.89</v>
      </c>
      <c r="F21" s="81">
        <v>5.38</v>
      </c>
      <c r="G21" s="81">
        <v>17.940000000000001</v>
      </c>
      <c r="H21" s="80">
        <f t="shared" si="0"/>
        <v>131.74</v>
      </c>
      <c r="J21"/>
      <c r="K21"/>
      <c r="L21"/>
      <c r="M21"/>
      <c r="N21"/>
      <c r="O21"/>
      <c r="P21"/>
      <c r="Q21"/>
    </row>
    <row r="22" spans="1:1015" ht="15.75">
      <c r="A22" s="147"/>
      <c r="B22" s="81" t="s">
        <v>173</v>
      </c>
      <c r="C22" s="79" t="s">
        <v>115</v>
      </c>
      <c r="D22" s="78">
        <v>180</v>
      </c>
      <c r="E22" s="81">
        <v>0.48</v>
      </c>
      <c r="F22" s="80">
        <v>0.2</v>
      </c>
      <c r="G22" s="81">
        <v>16.739999999999998</v>
      </c>
      <c r="H22" s="80">
        <f t="shared" si="0"/>
        <v>70.679999999999993</v>
      </c>
      <c r="J22"/>
      <c r="K22"/>
      <c r="L22"/>
      <c r="M22"/>
      <c r="N22"/>
      <c r="O22"/>
      <c r="P22"/>
      <c r="Q22"/>
    </row>
    <row r="23" spans="1:1015" ht="15.75">
      <c r="A23" s="147"/>
      <c r="B23" s="81"/>
      <c r="C23" s="79" t="s">
        <v>33</v>
      </c>
      <c r="D23" s="78">
        <v>40</v>
      </c>
      <c r="E23" s="81">
        <v>3.04</v>
      </c>
      <c r="F23" s="80">
        <v>0.4</v>
      </c>
      <c r="G23" s="81">
        <v>19.32</v>
      </c>
      <c r="H23" s="80">
        <f t="shared" si="0"/>
        <v>93.039999999999992</v>
      </c>
      <c r="J23"/>
      <c r="K23"/>
      <c r="L23"/>
      <c r="M23"/>
      <c r="N23"/>
      <c r="O23"/>
      <c r="P23"/>
      <c r="Q23"/>
    </row>
    <row r="24" spans="1:1015" ht="15.75">
      <c r="A24" s="147"/>
      <c r="B24" s="81" t="s">
        <v>34</v>
      </c>
      <c r="C24" s="79" t="s">
        <v>57</v>
      </c>
      <c r="D24" s="78">
        <v>100</v>
      </c>
      <c r="E24" s="80">
        <v>0.8</v>
      </c>
      <c r="F24" s="80">
        <v>0.2</v>
      </c>
      <c r="G24" s="80">
        <v>7.5</v>
      </c>
      <c r="H24" s="80">
        <f t="shared" si="0"/>
        <v>35</v>
      </c>
      <c r="J24"/>
      <c r="K24"/>
      <c r="L24"/>
      <c r="M24"/>
      <c r="N24"/>
      <c r="O24"/>
      <c r="P24"/>
      <c r="Q24"/>
    </row>
    <row r="25" spans="1:1015" ht="15.75">
      <c r="A25" s="147"/>
      <c r="B25" s="78"/>
      <c r="C25" s="79" t="s">
        <v>36</v>
      </c>
      <c r="D25" s="78">
        <v>90</v>
      </c>
      <c r="E25" s="81">
        <v>2.52</v>
      </c>
      <c r="F25" s="81">
        <v>1.44</v>
      </c>
      <c r="G25" s="80">
        <v>12.6</v>
      </c>
      <c r="H25" s="80">
        <f t="shared" si="0"/>
        <v>73.44</v>
      </c>
      <c r="J25"/>
      <c r="K25"/>
      <c r="L25"/>
      <c r="M25"/>
      <c r="N25"/>
      <c r="O25"/>
      <c r="P25"/>
      <c r="Q25"/>
    </row>
    <row r="26" spans="1:1015" s="12" customFormat="1" ht="15.75">
      <c r="A26" s="148"/>
      <c r="B26" s="102"/>
      <c r="C26" s="83" t="s">
        <v>113</v>
      </c>
      <c r="D26" s="82">
        <f>SUM(D20:D25)</f>
        <v>650</v>
      </c>
      <c r="E26" s="82">
        <f>SUM(E20:E25)</f>
        <v>19.02</v>
      </c>
      <c r="F26" s="82">
        <f>SUM(F20:F25)</f>
        <v>16.43</v>
      </c>
      <c r="G26" s="82">
        <f>SUM(G20:G25)</f>
        <v>81.16</v>
      </c>
      <c r="H26" s="100">
        <f t="shared" si="0"/>
        <v>548.59</v>
      </c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1"/>
      <c r="HU26" s="101"/>
      <c r="HV26" s="101"/>
      <c r="HW26" s="101"/>
      <c r="HX26" s="101"/>
      <c r="HY26" s="101"/>
      <c r="HZ26" s="101"/>
      <c r="IA26" s="101"/>
      <c r="IB26" s="101"/>
      <c r="IC26" s="101"/>
      <c r="ID26" s="101"/>
      <c r="IE26" s="101"/>
      <c r="IF26" s="101"/>
      <c r="IG26" s="101"/>
      <c r="IH26" s="101"/>
      <c r="II26" s="101"/>
      <c r="IJ26" s="101"/>
      <c r="IK26" s="101"/>
      <c r="IL26" s="101"/>
      <c r="IM26" s="101"/>
      <c r="IN26" s="101"/>
      <c r="IO26" s="101"/>
      <c r="IP26" s="101"/>
      <c r="IQ26" s="101"/>
      <c r="IR26" s="101"/>
      <c r="IS26" s="101"/>
      <c r="IT26" s="101"/>
      <c r="IU26" s="101"/>
      <c r="IV26" s="101"/>
      <c r="IW26" s="101"/>
      <c r="IX26" s="101"/>
      <c r="IY26" s="101"/>
      <c r="IZ26" s="101"/>
      <c r="JA26" s="101"/>
      <c r="JB26" s="101"/>
      <c r="JC26" s="101"/>
      <c r="JD26" s="101"/>
      <c r="JE26" s="101"/>
      <c r="JF26" s="101"/>
      <c r="JG26" s="101"/>
      <c r="JH26" s="101"/>
      <c r="JI26" s="101"/>
      <c r="JJ26" s="101"/>
      <c r="JK26" s="101"/>
      <c r="JL26" s="101"/>
      <c r="JM26" s="101"/>
      <c r="JN26" s="101"/>
      <c r="JO26" s="101"/>
      <c r="JP26" s="101"/>
      <c r="JQ26" s="101"/>
      <c r="JR26" s="101"/>
      <c r="JS26" s="101"/>
      <c r="JT26" s="101"/>
      <c r="JU26" s="101"/>
      <c r="JV26" s="101"/>
      <c r="JW26" s="101"/>
      <c r="JX26" s="101"/>
      <c r="JY26" s="101"/>
      <c r="JZ26" s="101"/>
      <c r="KA26" s="101"/>
      <c r="KB26" s="101"/>
      <c r="KC26" s="101"/>
      <c r="KD26" s="101"/>
      <c r="KE26" s="101"/>
      <c r="KF26" s="101"/>
      <c r="KG26" s="101"/>
      <c r="KH26" s="101"/>
      <c r="KI26" s="101"/>
      <c r="KJ26" s="101"/>
      <c r="KK26" s="101"/>
      <c r="KL26" s="101"/>
      <c r="KM26" s="101"/>
      <c r="KN26" s="101"/>
      <c r="KO26" s="101"/>
      <c r="KP26" s="101"/>
      <c r="KQ26" s="101"/>
      <c r="KR26" s="101"/>
      <c r="KS26" s="101"/>
      <c r="KT26" s="101"/>
      <c r="KU26" s="101"/>
      <c r="KV26" s="101"/>
      <c r="KW26" s="101"/>
      <c r="KX26" s="101"/>
      <c r="KY26" s="101"/>
      <c r="KZ26" s="101"/>
      <c r="LA26" s="101"/>
      <c r="LB26" s="101"/>
      <c r="LC26" s="101"/>
      <c r="LD26" s="101"/>
      <c r="LE26" s="101"/>
      <c r="LF26" s="101"/>
      <c r="LG26" s="101"/>
      <c r="LH26" s="101"/>
      <c r="LI26" s="101"/>
      <c r="LJ26" s="101"/>
      <c r="LK26" s="101"/>
      <c r="LL26" s="101"/>
      <c r="LM26" s="101"/>
      <c r="LN26" s="101"/>
      <c r="LO26" s="101"/>
      <c r="LP26" s="101"/>
      <c r="LQ26" s="101"/>
      <c r="LR26" s="101"/>
      <c r="LS26" s="101"/>
      <c r="LT26" s="101"/>
      <c r="LU26" s="101"/>
      <c r="LV26" s="101"/>
      <c r="LW26" s="101"/>
      <c r="LX26" s="101"/>
      <c r="LY26" s="101"/>
      <c r="LZ26" s="101"/>
      <c r="MA26" s="101"/>
      <c r="MB26" s="101"/>
      <c r="MC26" s="101"/>
      <c r="MD26" s="101"/>
      <c r="ME26" s="101"/>
      <c r="MF26" s="101"/>
      <c r="MG26" s="101"/>
      <c r="MH26" s="101"/>
      <c r="MI26" s="101"/>
      <c r="MJ26" s="101"/>
      <c r="MK26" s="101"/>
      <c r="ML26" s="101"/>
      <c r="MM26" s="101"/>
      <c r="MN26" s="101"/>
      <c r="MO26" s="101"/>
      <c r="MP26" s="101"/>
      <c r="MQ26" s="101"/>
      <c r="MR26" s="101"/>
      <c r="MS26" s="101"/>
      <c r="MT26" s="101"/>
      <c r="MU26" s="101"/>
      <c r="MV26" s="101"/>
      <c r="MW26" s="101"/>
      <c r="MX26" s="101"/>
      <c r="MY26" s="101"/>
      <c r="MZ26" s="101"/>
      <c r="NA26" s="101"/>
      <c r="NB26" s="101"/>
      <c r="NC26" s="101"/>
      <c r="ND26" s="101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1"/>
      <c r="NS26" s="101"/>
      <c r="NT26" s="101"/>
      <c r="NU26" s="101"/>
      <c r="NV26" s="101"/>
      <c r="NW26" s="101"/>
      <c r="NX26" s="101"/>
      <c r="NY26" s="101"/>
      <c r="NZ26" s="101"/>
      <c r="OA26" s="101"/>
      <c r="OB26" s="101"/>
      <c r="OC26" s="101"/>
      <c r="OD26" s="101"/>
      <c r="OE26" s="101"/>
      <c r="OF26" s="101"/>
      <c r="OG26" s="101"/>
      <c r="OH26" s="101"/>
      <c r="OI26" s="101"/>
      <c r="OJ26" s="101"/>
      <c r="OK26" s="101"/>
      <c r="OL26" s="101"/>
      <c r="OM26" s="101"/>
      <c r="ON26" s="101"/>
      <c r="OO26" s="101"/>
      <c r="OP26" s="101"/>
      <c r="OQ26" s="101"/>
      <c r="OR26" s="101"/>
      <c r="OS26" s="101"/>
      <c r="OT26" s="101"/>
      <c r="OU26" s="101"/>
      <c r="OV26" s="101"/>
      <c r="OW26" s="101"/>
      <c r="OX26" s="101"/>
      <c r="OY26" s="101"/>
      <c r="OZ26" s="101"/>
      <c r="PA26" s="101"/>
      <c r="PB26" s="101"/>
      <c r="PC26" s="101"/>
      <c r="PD26" s="101"/>
      <c r="PE26" s="101"/>
      <c r="PF26" s="101"/>
      <c r="PG26" s="101"/>
      <c r="PH26" s="101"/>
      <c r="PI26" s="101"/>
      <c r="PJ26" s="101"/>
      <c r="PK26" s="101"/>
      <c r="PL26" s="101"/>
      <c r="PM26" s="101"/>
      <c r="PN26" s="101"/>
      <c r="PO26" s="101"/>
      <c r="PP26" s="101"/>
      <c r="PQ26" s="101"/>
      <c r="PR26" s="101"/>
      <c r="PS26" s="101"/>
      <c r="PT26" s="101"/>
      <c r="PU26" s="101"/>
      <c r="PV26" s="101"/>
      <c r="PW26" s="101"/>
      <c r="PX26" s="101"/>
      <c r="PY26" s="101"/>
      <c r="PZ26" s="101"/>
      <c r="QA26" s="101"/>
      <c r="QB26" s="101"/>
      <c r="QC26" s="101"/>
      <c r="QD26" s="101"/>
      <c r="QE26" s="101"/>
      <c r="QF26" s="101"/>
      <c r="QG26" s="101"/>
      <c r="QH26" s="101"/>
      <c r="QI26" s="101"/>
      <c r="QJ26" s="101"/>
      <c r="QK26" s="101"/>
      <c r="QL26" s="101"/>
      <c r="QM26" s="101"/>
      <c r="QN26" s="101"/>
      <c r="QO26" s="101"/>
      <c r="QP26" s="101"/>
      <c r="QQ26" s="101"/>
      <c r="QR26" s="101"/>
      <c r="QS26" s="101"/>
      <c r="QT26" s="101"/>
      <c r="QU26" s="101"/>
      <c r="QV26" s="101"/>
      <c r="QW26" s="101"/>
      <c r="QX26" s="101"/>
      <c r="QY26" s="101"/>
      <c r="QZ26" s="101"/>
      <c r="RA26" s="101"/>
      <c r="RB26" s="101"/>
      <c r="RC26" s="101"/>
      <c r="RD26" s="101"/>
      <c r="RE26" s="101"/>
      <c r="RF26" s="101"/>
      <c r="RG26" s="101"/>
      <c r="RH26" s="101"/>
      <c r="RI26" s="101"/>
      <c r="RJ26" s="101"/>
      <c r="RK26" s="101"/>
      <c r="RL26" s="101"/>
      <c r="RM26" s="101"/>
      <c r="RN26" s="101"/>
      <c r="RO26" s="101"/>
      <c r="RP26" s="101"/>
      <c r="RQ26" s="101"/>
      <c r="RR26" s="101"/>
      <c r="RS26" s="101"/>
      <c r="RT26" s="101"/>
      <c r="RU26" s="101"/>
      <c r="RV26" s="101"/>
      <c r="RW26" s="101"/>
      <c r="RX26" s="101"/>
      <c r="RY26" s="101"/>
      <c r="RZ26" s="101"/>
      <c r="SA26" s="101"/>
      <c r="SB26" s="101"/>
      <c r="SC26" s="101"/>
      <c r="SD26" s="101"/>
      <c r="SE26" s="101"/>
      <c r="SF26" s="101"/>
      <c r="SG26" s="101"/>
      <c r="SH26" s="101"/>
      <c r="SI26" s="101"/>
      <c r="SJ26" s="101"/>
      <c r="SK26" s="101"/>
      <c r="SL26" s="101"/>
      <c r="SM26" s="101"/>
      <c r="SN26" s="101"/>
      <c r="SO26" s="101"/>
      <c r="SP26" s="101"/>
      <c r="SQ26" s="101"/>
      <c r="SR26" s="101"/>
      <c r="SS26" s="101"/>
      <c r="ST26" s="101"/>
      <c r="SU26" s="101"/>
      <c r="SV26" s="101"/>
      <c r="SW26" s="101"/>
      <c r="SX26" s="101"/>
      <c r="SY26" s="101"/>
      <c r="SZ26" s="101"/>
      <c r="TA26" s="101"/>
      <c r="TB26" s="101"/>
      <c r="TC26" s="101"/>
      <c r="TD26" s="101"/>
      <c r="TE26" s="101"/>
      <c r="TF26" s="101"/>
      <c r="TG26" s="101"/>
      <c r="TH26" s="101"/>
      <c r="TI26" s="101"/>
      <c r="TJ26" s="101"/>
      <c r="TK26" s="101"/>
      <c r="TL26" s="101"/>
      <c r="TM26" s="101"/>
      <c r="TN26" s="101"/>
      <c r="TO26" s="101"/>
      <c r="TP26" s="101"/>
      <c r="TQ26" s="101"/>
      <c r="TR26" s="101"/>
      <c r="TS26" s="101"/>
      <c r="TT26" s="101"/>
      <c r="TU26" s="101"/>
      <c r="TV26" s="101"/>
      <c r="TW26" s="101"/>
      <c r="TX26" s="101"/>
      <c r="TY26" s="101"/>
      <c r="TZ26" s="101"/>
      <c r="UA26" s="101"/>
      <c r="UB26" s="101"/>
      <c r="UC26" s="101"/>
      <c r="UD26" s="101"/>
      <c r="UE26" s="101"/>
      <c r="UF26" s="101"/>
      <c r="UG26" s="101"/>
      <c r="UH26" s="101"/>
      <c r="UI26" s="101"/>
      <c r="UJ26" s="101"/>
      <c r="UK26" s="101"/>
      <c r="UL26" s="101"/>
      <c r="UM26" s="101"/>
      <c r="UN26" s="101"/>
      <c r="UO26" s="101"/>
      <c r="UP26" s="101"/>
      <c r="UQ26" s="101"/>
      <c r="UR26" s="101"/>
      <c r="US26" s="101"/>
      <c r="UT26" s="101"/>
      <c r="UU26" s="101"/>
      <c r="UV26" s="101"/>
      <c r="UW26" s="101"/>
      <c r="UX26" s="101"/>
      <c r="UY26" s="101"/>
      <c r="UZ26" s="101"/>
      <c r="VA26" s="101"/>
      <c r="VB26" s="101"/>
      <c r="VC26" s="101"/>
      <c r="VD26" s="101"/>
      <c r="VE26" s="101"/>
      <c r="VF26" s="101"/>
      <c r="VG26" s="101"/>
      <c r="VH26" s="101"/>
      <c r="VI26" s="101"/>
      <c r="VJ26" s="101"/>
      <c r="VK26" s="101"/>
      <c r="VL26" s="101"/>
      <c r="VM26" s="101"/>
      <c r="VN26" s="101"/>
      <c r="VO26" s="101"/>
      <c r="VP26" s="101"/>
      <c r="VQ26" s="101"/>
      <c r="VR26" s="101"/>
      <c r="VS26" s="101"/>
      <c r="VT26" s="101"/>
      <c r="VU26" s="101"/>
      <c r="VV26" s="101"/>
      <c r="VW26" s="101"/>
      <c r="VX26" s="101"/>
      <c r="VY26" s="101"/>
      <c r="VZ26" s="101"/>
      <c r="WA26" s="101"/>
      <c r="WB26" s="101"/>
      <c r="WC26" s="101"/>
      <c r="WD26" s="101"/>
      <c r="WE26" s="101"/>
      <c r="WF26" s="101"/>
      <c r="WG26" s="101"/>
      <c r="WH26" s="101"/>
      <c r="WI26" s="101"/>
      <c r="WJ26" s="101"/>
      <c r="WK26" s="101"/>
      <c r="WL26" s="101"/>
      <c r="WM26" s="101"/>
      <c r="WN26" s="101"/>
      <c r="WO26" s="101"/>
      <c r="WP26" s="101"/>
      <c r="WQ26" s="101"/>
      <c r="WR26" s="101"/>
      <c r="WS26" s="101"/>
      <c r="WT26" s="101"/>
      <c r="WU26" s="101"/>
      <c r="WV26" s="101"/>
      <c r="WW26" s="101"/>
      <c r="WX26" s="101"/>
      <c r="WY26" s="101"/>
      <c r="WZ26" s="101"/>
      <c r="XA26" s="101"/>
      <c r="XB26" s="101"/>
      <c r="XC26" s="101"/>
      <c r="XD26" s="101"/>
      <c r="XE26" s="101"/>
      <c r="XF26" s="101"/>
      <c r="XG26" s="101"/>
      <c r="XH26" s="101"/>
      <c r="XI26" s="101"/>
      <c r="XJ26" s="101"/>
      <c r="XK26" s="101"/>
      <c r="XL26" s="101"/>
      <c r="XM26" s="101"/>
      <c r="XN26" s="101"/>
      <c r="XO26" s="101"/>
      <c r="XP26" s="101"/>
      <c r="XQ26" s="101"/>
      <c r="XR26" s="101"/>
      <c r="XS26" s="101"/>
      <c r="XT26" s="101"/>
      <c r="XU26" s="101"/>
      <c r="XV26" s="101"/>
      <c r="XW26" s="101"/>
      <c r="XX26" s="101"/>
      <c r="XY26" s="101"/>
      <c r="XZ26" s="101"/>
      <c r="YA26" s="101"/>
      <c r="YB26" s="101"/>
      <c r="YC26" s="101"/>
      <c r="YD26" s="101"/>
      <c r="YE26" s="101"/>
      <c r="YF26" s="101"/>
      <c r="YG26" s="101"/>
      <c r="YH26" s="101"/>
      <c r="YI26" s="101"/>
      <c r="YJ26" s="101"/>
      <c r="YK26" s="101"/>
      <c r="YL26" s="101"/>
      <c r="YM26" s="101"/>
      <c r="YN26" s="101"/>
      <c r="YO26" s="101"/>
      <c r="YP26" s="101"/>
      <c r="YQ26" s="101"/>
      <c r="YR26" s="101"/>
      <c r="YS26" s="101"/>
      <c r="YT26" s="101"/>
      <c r="YU26" s="101"/>
      <c r="YV26" s="101"/>
      <c r="YW26" s="101"/>
      <c r="YX26" s="101"/>
      <c r="YY26" s="101"/>
      <c r="YZ26" s="101"/>
      <c r="ZA26" s="101"/>
      <c r="ZB26" s="101"/>
      <c r="ZC26" s="101"/>
      <c r="ZD26" s="101"/>
      <c r="ZE26" s="101"/>
      <c r="ZF26" s="101"/>
      <c r="ZG26" s="101"/>
      <c r="ZH26" s="101"/>
      <c r="ZI26" s="101"/>
      <c r="ZJ26" s="101"/>
      <c r="ZK26" s="101"/>
      <c r="ZL26" s="101"/>
      <c r="ZM26" s="101"/>
      <c r="ZN26" s="101"/>
      <c r="ZO26" s="101"/>
      <c r="ZP26" s="101"/>
      <c r="ZQ26" s="101"/>
      <c r="ZR26" s="101"/>
      <c r="ZS26" s="101"/>
      <c r="ZT26" s="101"/>
      <c r="ZU26" s="101"/>
      <c r="ZV26" s="101"/>
      <c r="ZW26" s="101"/>
      <c r="ZX26" s="101"/>
      <c r="ZY26" s="101"/>
      <c r="ZZ26" s="101"/>
      <c r="AAA26" s="101"/>
      <c r="AAB26" s="101"/>
      <c r="AAC26" s="101"/>
      <c r="AAD26" s="101"/>
      <c r="AAE26" s="101"/>
      <c r="AAF26" s="101"/>
      <c r="AAG26" s="101"/>
      <c r="AAH26" s="101"/>
      <c r="AAI26" s="101"/>
      <c r="AAJ26" s="101"/>
      <c r="AAK26" s="101"/>
      <c r="AAL26" s="101"/>
      <c r="AAM26" s="101"/>
      <c r="AAN26" s="101"/>
      <c r="AAO26" s="101"/>
      <c r="AAP26" s="101"/>
      <c r="AAQ26" s="101"/>
      <c r="AAR26" s="101"/>
      <c r="AAS26" s="101"/>
      <c r="AAT26" s="101"/>
      <c r="AAU26" s="101"/>
      <c r="AAV26" s="101"/>
      <c r="AAW26" s="101"/>
      <c r="AAX26" s="101"/>
      <c r="AAY26" s="101"/>
      <c r="AAZ26" s="101"/>
      <c r="ABA26" s="101"/>
      <c r="ABB26" s="101"/>
      <c r="ABC26" s="101"/>
      <c r="ABD26" s="101"/>
      <c r="ABE26" s="101"/>
      <c r="ABF26" s="101"/>
      <c r="ABG26" s="101"/>
      <c r="ABH26" s="101"/>
      <c r="ABI26" s="101"/>
      <c r="ABJ26" s="101"/>
      <c r="ABK26" s="101"/>
      <c r="ABL26" s="101"/>
      <c r="ABM26" s="101"/>
      <c r="ABN26" s="101"/>
      <c r="ABO26" s="101"/>
      <c r="ABP26" s="101"/>
      <c r="ABQ26" s="101"/>
      <c r="ABR26" s="101"/>
      <c r="ABS26" s="101"/>
      <c r="ABT26" s="101"/>
      <c r="ABU26" s="101"/>
      <c r="ABV26" s="101"/>
      <c r="ABW26" s="101"/>
      <c r="ABX26" s="101"/>
      <c r="ABY26" s="101"/>
      <c r="ABZ26" s="101"/>
      <c r="ACA26" s="101"/>
      <c r="ACB26" s="101"/>
      <c r="ACC26" s="101"/>
      <c r="ACD26" s="101"/>
      <c r="ACE26" s="101"/>
      <c r="ACF26" s="101"/>
      <c r="ACG26" s="101"/>
      <c r="ACH26" s="101"/>
      <c r="ACI26" s="101"/>
      <c r="ACJ26" s="101"/>
      <c r="ACK26" s="101"/>
      <c r="ACL26" s="101"/>
      <c r="ACM26" s="101"/>
      <c r="ACN26" s="101"/>
      <c r="ACO26" s="101"/>
      <c r="ACP26" s="101"/>
      <c r="ACQ26" s="101"/>
      <c r="ACR26" s="101"/>
      <c r="ACS26" s="101"/>
      <c r="ACT26" s="101"/>
      <c r="ACU26" s="101"/>
      <c r="ACV26" s="101"/>
      <c r="ACW26" s="101"/>
      <c r="ACX26" s="101"/>
      <c r="ACY26" s="101"/>
      <c r="ACZ26" s="101"/>
      <c r="ADA26" s="101"/>
      <c r="ADB26" s="101"/>
      <c r="ADC26" s="101"/>
      <c r="ADD26" s="101"/>
      <c r="ADE26" s="101"/>
      <c r="ADF26" s="101"/>
      <c r="ADG26" s="101"/>
      <c r="ADH26" s="101"/>
      <c r="ADI26" s="101"/>
      <c r="ADJ26" s="101"/>
      <c r="ADK26" s="101"/>
      <c r="ADL26" s="101"/>
      <c r="ADM26" s="101"/>
      <c r="ADN26" s="101"/>
      <c r="ADO26" s="101"/>
      <c r="ADP26" s="101"/>
      <c r="ADQ26" s="101"/>
      <c r="ADR26" s="101"/>
      <c r="ADS26" s="101"/>
      <c r="ADT26" s="101"/>
      <c r="ADU26" s="101"/>
      <c r="ADV26" s="101"/>
      <c r="ADW26" s="101"/>
      <c r="ADX26" s="101"/>
      <c r="ADY26" s="101"/>
      <c r="ADZ26" s="101"/>
      <c r="AEA26" s="101"/>
      <c r="AEB26" s="101"/>
      <c r="AEC26" s="101"/>
      <c r="AED26" s="101"/>
      <c r="AEE26" s="101"/>
      <c r="AEF26" s="101"/>
      <c r="AEG26" s="101"/>
      <c r="AEH26" s="101"/>
      <c r="AEI26" s="101"/>
      <c r="AEJ26" s="101"/>
      <c r="AEK26" s="101"/>
      <c r="AEL26" s="101"/>
      <c r="AEM26" s="101"/>
      <c r="AEN26" s="101"/>
      <c r="AEO26" s="101"/>
      <c r="AEP26" s="101"/>
      <c r="AEQ26" s="101"/>
      <c r="AER26" s="101"/>
      <c r="AES26" s="101"/>
      <c r="AET26" s="101"/>
      <c r="AEU26" s="101"/>
      <c r="AEV26" s="101"/>
      <c r="AEW26" s="101"/>
      <c r="AEX26" s="101"/>
      <c r="AEY26" s="101"/>
      <c r="AEZ26" s="101"/>
      <c r="AFA26" s="101"/>
      <c r="AFB26" s="101"/>
      <c r="AFC26" s="101"/>
      <c r="AFD26" s="101"/>
      <c r="AFE26" s="101"/>
      <c r="AFF26" s="101"/>
      <c r="AFG26" s="101"/>
      <c r="AFH26" s="101"/>
      <c r="AFI26" s="101"/>
      <c r="AFJ26" s="101"/>
      <c r="AFK26" s="101"/>
      <c r="AFL26" s="101"/>
      <c r="AFM26" s="101"/>
      <c r="AFN26" s="101"/>
      <c r="AFO26" s="101"/>
      <c r="AFP26" s="101"/>
      <c r="AFQ26" s="101"/>
      <c r="AFR26" s="101"/>
      <c r="AFS26" s="101"/>
      <c r="AFT26" s="101"/>
      <c r="AFU26" s="101"/>
      <c r="AFV26" s="101"/>
      <c r="AFW26" s="101"/>
      <c r="AFX26" s="101"/>
      <c r="AFY26" s="101"/>
      <c r="AFZ26" s="101"/>
      <c r="AGA26" s="101"/>
      <c r="AGB26" s="101"/>
      <c r="AGC26" s="101"/>
      <c r="AGD26" s="101"/>
      <c r="AGE26" s="101"/>
      <c r="AGF26" s="101"/>
      <c r="AGG26" s="101"/>
      <c r="AGH26" s="101"/>
      <c r="AGI26" s="101"/>
      <c r="AGJ26" s="101"/>
      <c r="AGK26" s="101"/>
      <c r="AGL26" s="101"/>
      <c r="AGM26" s="101"/>
      <c r="AGN26" s="101"/>
      <c r="AGO26" s="101"/>
      <c r="AGP26" s="101"/>
      <c r="AGQ26" s="101"/>
      <c r="AGR26" s="101"/>
      <c r="AGS26" s="101"/>
      <c r="AGT26" s="101"/>
      <c r="AGU26" s="101"/>
      <c r="AGV26" s="101"/>
      <c r="AGW26" s="101"/>
      <c r="AGX26" s="101"/>
      <c r="AGY26" s="101"/>
      <c r="AGZ26" s="101"/>
      <c r="AHA26" s="101"/>
      <c r="AHB26" s="101"/>
      <c r="AHC26" s="101"/>
      <c r="AHD26" s="101"/>
      <c r="AHE26" s="101"/>
      <c r="AHF26" s="101"/>
      <c r="AHG26" s="101"/>
      <c r="AHH26" s="101"/>
      <c r="AHI26" s="101"/>
      <c r="AHJ26" s="101"/>
      <c r="AHK26" s="101"/>
      <c r="AHL26" s="101"/>
      <c r="AHM26" s="101"/>
      <c r="AHN26" s="101"/>
      <c r="AHO26" s="101"/>
      <c r="AHP26" s="101"/>
      <c r="AHQ26" s="101"/>
      <c r="AHR26" s="101"/>
      <c r="AHS26" s="101"/>
      <c r="AHT26" s="101"/>
      <c r="AHU26" s="101"/>
      <c r="AHV26" s="101"/>
      <c r="AHW26" s="101"/>
      <c r="AHX26" s="101"/>
      <c r="AHY26" s="101"/>
      <c r="AHZ26" s="101"/>
      <c r="AIA26" s="101"/>
      <c r="AIB26" s="101"/>
      <c r="AIC26" s="101"/>
      <c r="AID26" s="101"/>
      <c r="AIE26" s="101"/>
      <c r="AIF26" s="101"/>
      <c r="AIG26" s="101"/>
      <c r="AIH26" s="101"/>
      <c r="AII26" s="101"/>
      <c r="AIJ26" s="101"/>
      <c r="AIK26" s="101"/>
      <c r="AIL26" s="101"/>
      <c r="AIM26" s="101"/>
      <c r="AIN26" s="101"/>
      <c r="AIO26" s="101"/>
      <c r="AIP26" s="101"/>
      <c r="AIQ26" s="101"/>
      <c r="AIR26" s="101"/>
      <c r="AIS26" s="101"/>
      <c r="AIT26" s="101"/>
      <c r="AIU26" s="101"/>
      <c r="AIV26" s="101"/>
      <c r="AIW26" s="101"/>
      <c r="AIX26" s="101"/>
      <c r="AIY26" s="101"/>
      <c r="AIZ26" s="101"/>
      <c r="AJA26" s="101"/>
      <c r="AJB26" s="101"/>
      <c r="AJC26" s="101"/>
      <c r="AJD26" s="101"/>
      <c r="AJE26" s="101"/>
      <c r="AJF26" s="101"/>
      <c r="AJG26" s="101"/>
      <c r="AJH26" s="101"/>
      <c r="AJI26" s="101"/>
      <c r="AJJ26" s="101"/>
      <c r="AJK26" s="101"/>
      <c r="AJL26" s="101"/>
      <c r="AJM26" s="101"/>
      <c r="AJN26" s="101"/>
      <c r="AJO26" s="101"/>
      <c r="AJP26" s="101"/>
      <c r="AJQ26" s="101"/>
      <c r="AJR26" s="101"/>
      <c r="AJS26" s="101"/>
      <c r="AJT26" s="101"/>
      <c r="AJU26" s="101"/>
      <c r="AJV26" s="101"/>
      <c r="AJW26" s="101"/>
      <c r="AJX26" s="101"/>
      <c r="AJY26" s="101"/>
      <c r="AJZ26" s="101"/>
      <c r="AKA26" s="101"/>
      <c r="AKB26" s="101"/>
      <c r="AKC26" s="101"/>
      <c r="AKD26" s="101"/>
      <c r="AKE26" s="101"/>
      <c r="AKF26" s="101"/>
      <c r="AKG26" s="101"/>
      <c r="AKH26" s="101"/>
      <c r="AKI26" s="101"/>
      <c r="AKJ26" s="101"/>
      <c r="AKK26" s="101"/>
      <c r="AKL26" s="101"/>
      <c r="AKM26" s="101"/>
      <c r="AKN26" s="101"/>
      <c r="AKO26" s="101"/>
      <c r="AKP26" s="101"/>
      <c r="AKQ26" s="101"/>
      <c r="AKR26" s="101"/>
      <c r="AKS26" s="101"/>
      <c r="AKT26" s="101"/>
      <c r="AKU26" s="101"/>
      <c r="AKV26" s="101"/>
      <c r="AKW26" s="101"/>
      <c r="AKX26" s="101"/>
      <c r="AKY26" s="101"/>
      <c r="AKZ26" s="101"/>
      <c r="ALA26" s="101"/>
      <c r="ALB26" s="101"/>
      <c r="ALC26" s="101"/>
      <c r="ALD26" s="101"/>
      <c r="ALE26" s="101"/>
      <c r="ALF26" s="101"/>
      <c r="ALG26" s="101"/>
      <c r="ALH26" s="101"/>
      <c r="ALI26" s="101"/>
      <c r="ALJ26" s="101"/>
      <c r="ALK26" s="101"/>
      <c r="ALL26" s="101"/>
      <c r="ALM26" s="101"/>
      <c r="ALN26" s="101"/>
      <c r="ALO26" s="101"/>
      <c r="ALP26" s="101"/>
      <c r="ALQ26" s="101"/>
      <c r="ALR26" s="101"/>
      <c r="ALS26" s="101"/>
      <c r="ALT26" s="101"/>
      <c r="ALU26" s="101"/>
      <c r="ALV26" s="101"/>
      <c r="ALW26" s="101"/>
      <c r="ALX26" s="101"/>
      <c r="ALY26" s="101"/>
      <c r="ALZ26" s="101"/>
      <c r="AMA26" s="101"/>
    </row>
    <row r="27" spans="1:1015" ht="15.75">
      <c r="A27" s="146" t="s">
        <v>116</v>
      </c>
      <c r="B27" s="165" t="s">
        <v>109</v>
      </c>
      <c r="C27" s="166"/>
      <c r="D27" s="166"/>
      <c r="E27" s="166"/>
      <c r="F27" s="166"/>
      <c r="G27" s="166"/>
      <c r="H27" s="167"/>
    </row>
    <row r="28" spans="1:1015" ht="15.75">
      <c r="A28" s="147"/>
      <c r="B28" s="81" t="s">
        <v>25</v>
      </c>
      <c r="C28" s="79" t="s">
        <v>26</v>
      </c>
      <c r="D28" s="78">
        <v>10</v>
      </c>
      <c r="E28" s="81">
        <v>0.08</v>
      </c>
      <c r="F28" s="81">
        <v>7.25</v>
      </c>
      <c r="G28" s="81">
        <v>0.13</v>
      </c>
      <c r="H28" s="80">
        <f t="shared" si="0"/>
        <v>66.089999999999989</v>
      </c>
    </row>
    <row r="29" spans="1:1015" ht="24.6" customHeight="1">
      <c r="A29" s="147"/>
      <c r="B29" s="84" t="s">
        <v>174</v>
      </c>
      <c r="C29" s="85" t="s">
        <v>117</v>
      </c>
      <c r="D29" s="86" t="s">
        <v>118</v>
      </c>
      <c r="E29" s="84">
        <v>9.43</v>
      </c>
      <c r="F29" s="84">
        <v>10.64</v>
      </c>
      <c r="G29" s="84">
        <v>8.5299999999999994</v>
      </c>
      <c r="H29" s="80">
        <f t="shared" si="0"/>
        <v>167.6</v>
      </c>
    </row>
    <row r="30" spans="1:1015" ht="15.75">
      <c r="A30" s="147"/>
      <c r="B30" s="81" t="s">
        <v>65</v>
      </c>
      <c r="C30" s="79" t="s">
        <v>66</v>
      </c>
      <c r="D30" s="78">
        <v>150</v>
      </c>
      <c r="E30" s="80">
        <v>6.2</v>
      </c>
      <c r="F30" s="81">
        <v>4.58</v>
      </c>
      <c r="G30" s="80">
        <v>42.3</v>
      </c>
      <c r="H30" s="80">
        <f t="shared" si="0"/>
        <v>235.22</v>
      </c>
    </row>
    <row r="31" spans="1:1015" ht="15.75">
      <c r="A31" s="147"/>
      <c r="B31" s="81" t="s">
        <v>175</v>
      </c>
      <c r="C31" s="79" t="s">
        <v>119</v>
      </c>
      <c r="D31" s="78">
        <v>180</v>
      </c>
      <c r="E31" s="81">
        <v>1.45</v>
      </c>
      <c r="F31" s="81">
        <v>1.25</v>
      </c>
      <c r="G31" s="81">
        <v>12.38</v>
      </c>
      <c r="H31" s="80">
        <f t="shared" si="0"/>
        <v>66.570000000000007</v>
      </c>
    </row>
    <row r="32" spans="1:1015" ht="15.75">
      <c r="A32" s="147"/>
      <c r="B32" s="81"/>
      <c r="C32" s="79" t="s">
        <v>33</v>
      </c>
      <c r="D32" s="78">
        <v>40</v>
      </c>
      <c r="E32" s="81">
        <v>3.04</v>
      </c>
      <c r="F32" s="80">
        <v>0.4</v>
      </c>
      <c r="G32" s="81">
        <v>19.32</v>
      </c>
      <c r="H32" s="80">
        <f t="shared" si="0"/>
        <v>93.039999999999992</v>
      </c>
    </row>
    <row r="33" spans="1:1015" ht="15.75">
      <c r="A33" s="147"/>
      <c r="B33" s="81" t="s">
        <v>34</v>
      </c>
      <c r="C33" s="79" t="s">
        <v>35</v>
      </c>
      <c r="D33" s="78">
        <v>100</v>
      </c>
      <c r="E33" s="80">
        <v>0.4</v>
      </c>
      <c r="F33" s="80">
        <v>0.4</v>
      </c>
      <c r="G33" s="80">
        <v>9.8000000000000007</v>
      </c>
      <c r="H33" s="80">
        <f t="shared" si="0"/>
        <v>44.400000000000006</v>
      </c>
    </row>
    <row r="34" spans="1:1015" s="12" customFormat="1" ht="15.75">
      <c r="A34" s="148"/>
      <c r="B34" s="87"/>
      <c r="C34" s="83" t="s">
        <v>113</v>
      </c>
      <c r="D34" s="82">
        <v>600</v>
      </c>
      <c r="E34" s="82">
        <f>SUM(E28:E33)</f>
        <v>20.599999999999998</v>
      </c>
      <c r="F34" s="82">
        <f>SUM(F28:F33)</f>
        <v>24.519999999999996</v>
      </c>
      <c r="G34" s="82">
        <f>SUM(G28:G33)</f>
        <v>92.46</v>
      </c>
      <c r="H34" s="100">
        <f t="shared" si="0"/>
        <v>672.92</v>
      </c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GI34" s="101"/>
      <c r="GJ34" s="101"/>
      <c r="GK34" s="101"/>
      <c r="GL34" s="101"/>
      <c r="GM34" s="101"/>
      <c r="GN34" s="101"/>
      <c r="GO34" s="101"/>
      <c r="GP34" s="101"/>
      <c r="GQ34" s="101"/>
      <c r="GR34" s="101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01"/>
      <c r="HI34" s="101"/>
      <c r="HJ34" s="101"/>
      <c r="HK34" s="101"/>
      <c r="HL34" s="101"/>
      <c r="HM34" s="101"/>
      <c r="HN34" s="101"/>
      <c r="HO34" s="101"/>
      <c r="HP34" s="101"/>
      <c r="HQ34" s="101"/>
      <c r="HR34" s="101"/>
      <c r="HS34" s="101"/>
      <c r="HT34" s="101"/>
      <c r="HU34" s="101"/>
      <c r="HV34" s="101"/>
      <c r="HW34" s="101"/>
      <c r="HX34" s="101"/>
      <c r="HY34" s="101"/>
      <c r="HZ34" s="101"/>
      <c r="IA34" s="101"/>
      <c r="IB34" s="101"/>
      <c r="IC34" s="101"/>
      <c r="ID34" s="101"/>
      <c r="IE34" s="101"/>
      <c r="IF34" s="101"/>
      <c r="IG34" s="101"/>
      <c r="IH34" s="101"/>
      <c r="II34" s="101"/>
      <c r="IJ34" s="101"/>
      <c r="IK34" s="101"/>
      <c r="IL34" s="101"/>
      <c r="IM34" s="101"/>
      <c r="IN34" s="101"/>
      <c r="IO34" s="101"/>
      <c r="IP34" s="101"/>
      <c r="IQ34" s="101"/>
      <c r="IR34" s="101"/>
      <c r="IS34" s="101"/>
      <c r="IT34" s="101"/>
      <c r="IU34" s="101"/>
      <c r="IV34" s="101"/>
      <c r="IW34" s="101"/>
      <c r="IX34" s="101"/>
      <c r="IY34" s="101"/>
      <c r="IZ34" s="101"/>
      <c r="JA34" s="101"/>
      <c r="JB34" s="101"/>
      <c r="JC34" s="101"/>
      <c r="JD34" s="101"/>
      <c r="JE34" s="101"/>
      <c r="JF34" s="101"/>
      <c r="JG34" s="101"/>
      <c r="JH34" s="101"/>
      <c r="JI34" s="101"/>
      <c r="JJ34" s="101"/>
      <c r="JK34" s="101"/>
      <c r="JL34" s="101"/>
      <c r="JM34" s="101"/>
      <c r="JN34" s="101"/>
      <c r="JO34" s="101"/>
      <c r="JP34" s="101"/>
      <c r="JQ34" s="101"/>
      <c r="JR34" s="101"/>
      <c r="JS34" s="101"/>
      <c r="JT34" s="101"/>
      <c r="JU34" s="101"/>
      <c r="JV34" s="101"/>
      <c r="JW34" s="101"/>
      <c r="JX34" s="101"/>
      <c r="JY34" s="101"/>
      <c r="JZ34" s="101"/>
      <c r="KA34" s="101"/>
      <c r="KB34" s="101"/>
      <c r="KC34" s="101"/>
      <c r="KD34" s="101"/>
      <c r="KE34" s="101"/>
      <c r="KF34" s="101"/>
      <c r="KG34" s="101"/>
      <c r="KH34" s="101"/>
      <c r="KI34" s="101"/>
      <c r="KJ34" s="101"/>
      <c r="KK34" s="101"/>
      <c r="KL34" s="101"/>
      <c r="KM34" s="101"/>
      <c r="KN34" s="101"/>
      <c r="KO34" s="101"/>
      <c r="KP34" s="101"/>
      <c r="KQ34" s="101"/>
      <c r="KR34" s="101"/>
      <c r="KS34" s="101"/>
      <c r="KT34" s="101"/>
      <c r="KU34" s="101"/>
      <c r="KV34" s="101"/>
      <c r="KW34" s="101"/>
      <c r="KX34" s="101"/>
      <c r="KY34" s="101"/>
      <c r="KZ34" s="101"/>
      <c r="LA34" s="101"/>
      <c r="LB34" s="101"/>
      <c r="LC34" s="101"/>
      <c r="LD34" s="101"/>
      <c r="LE34" s="101"/>
      <c r="LF34" s="101"/>
      <c r="LG34" s="101"/>
      <c r="LH34" s="101"/>
      <c r="LI34" s="101"/>
      <c r="LJ34" s="101"/>
      <c r="LK34" s="101"/>
      <c r="LL34" s="101"/>
      <c r="LM34" s="101"/>
      <c r="LN34" s="101"/>
      <c r="LO34" s="101"/>
      <c r="LP34" s="101"/>
      <c r="LQ34" s="101"/>
      <c r="LR34" s="101"/>
      <c r="LS34" s="101"/>
      <c r="LT34" s="101"/>
      <c r="LU34" s="101"/>
      <c r="LV34" s="101"/>
      <c r="LW34" s="101"/>
      <c r="LX34" s="101"/>
      <c r="LY34" s="101"/>
      <c r="LZ34" s="101"/>
      <c r="MA34" s="101"/>
      <c r="MB34" s="101"/>
      <c r="MC34" s="101"/>
      <c r="MD34" s="101"/>
      <c r="ME34" s="101"/>
      <c r="MF34" s="101"/>
      <c r="MG34" s="101"/>
      <c r="MH34" s="101"/>
      <c r="MI34" s="101"/>
      <c r="MJ34" s="101"/>
      <c r="MK34" s="101"/>
      <c r="ML34" s="101"/>
      <c r="MM34" s="101"/>
      <c r="MN34" s="101"/>
      <c r="MO34" s="101"/>
      <c r="MP34" s="101"/>
      <c r="MQ34" s="101"/>
      <c r="MR34" s="101"/>
      <c r="MS34" s="101"/>
      <c r="MT34" s="101"/>
      <c r="MU34" s="101"/>
      <c r="MV34" s="101"/>
      <c r="MW34" s="101"/>
      <c r="MX34" s="101"/>
      <c r="MY34" s="101"/>
      <c r="MZ34" s="101"/>
      <c r="NA34" s="101"/>
      <c r="NB34" s="101"/>
      <c r="NC34" s="101"/>
      <c r="ND34" s="101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1"/>
      <c r="NS34" s="101"/>
      <c r="NT34" s="101"/>
      <c r="NU34" s="101"/>
      <c r="NV34" s="101"/>
      <c r="NW34" s="101"/>
      <c r="NX34" s="101"/>
      <c r="NY34" s="101"/>
      <c r="NZ34" s="101"/>
      <c r="OA34" s="101"/>
      <c r="OB34" s="101"/>
      <c r="OC34" s="101"/>
      <c r="OD34" s="101"/>
      <c r="OE34" s="101"/>
      <c r="OF34" s="101"/>
      <c r="OG34" s="101"/>
      <c r="OH34" s="101"/>
      <c r="OI34" s="101"/>
      <c r="OJ34" s="101"/>
      <c r="OK34" s="101"/>
      <c r="OL34" s="101"/>
      <c r="OM34" s="101"/>
      <c r="ON34" s="101"/>
      <c r="OO34" s="101"/>
      <c r="OP34" s="101"/>
      <c r="OQ34" s="101"/>
      <c r="OR34" s="101"/>
      <c r="OS34" s="101"/>
      <c r="OT34" s="101"/>
      <c r="OU34" s="101"/>
      <c r="OV34" s="101"/>
      <c r="OW34" s="101"/>
      <c r="OX34" s="101"/>
      <c r="OY34" s="101"/>
      <c r="OZ34" s="101"/>
      <c r="PA34" s="101"/>
      <c r="PB34" s="101"/>
      <c r="PC34" s="101"/>
      <c r="PD34" s="101"/>
      <c r="PE34" s="101"/>
      <c r="PF34" s="101"/>
      <c r="PG34" s="101"/>
      <c r="PH34" s="101"/>
      <c r="PI34" s="101"/>
      <c r="PJ34" s="101"/>
      <c r="PK34" s="101"/>
      <c r="PL34" s="101"/>
      <c r="PM34" s="101"/>
      <c r="PN34" s="101"/>
      <c r="PO34" s="101"/>
      <c r="PP34" s="101"/>
      <c r="PQ34" s="101"/>
      <c r="PR34" s="101"/>
      <c r="PS34" s="101"/>
      <c r="PT34" s="101"/>
      <c r="PU34" s="101"/>
      <c r="PV34" s="101"/>
      <c r="PW34" s="101"/>
      <c r="PX34" s="101"/>
      <c r="PY34" s="101"/>
      <c r="PZ34" s="101"/>
      <c r="QA34" s="101"/>
      <c r="QB34" s="101"/>
      <c r="QC34" s="101"/>
      <c r="QD34" s="101"/>
      <c r="QE34" s="101"/>
      <c r="QF34" s="101"/>
      <c r="QG34" s="101"/>
      <c r="QH34" s="101"/>
      <c r="QI34" s="101"/>
      <c r="QJ34" s="101"/>
      <c r="QK34" s="101"/>
      <c r="QL34" s="101"/>
      <c r="QM34" s="101"/>
      <c r="QN34" s="101"/>
      <c r="QO34" s="101"/>
      <c r="QP34" s="101"/>
      <c r="QQ34" s="101"/>
      <c r="QR34" s="101"/>
      <c r="QS34" s="101"/>
      <c r="QT34" s="101"/>
      <c r="QU34" s="101"/>
      <c r="QV34" s="101"/>
      <c r="QW34" s="101"/>
      <c r="QX34" s="101"/>
      <c r="QY34" s="101"/>
      <c r="QZ34" s="101"/>
      <c r="RA34" s="101"/>
      <c r="RB34" s="101"/>
      <c r="RC34" s="101"/>
      <c r="RD34" s="101"/>
      <c r="RE34" s="101"/>
      <c r="RF34" s="101"/>
      <c r="RG34" s="101"/>
      <c r="RH34" s="101"/>
      <c r="RI34" s="101"/>
      <c r="RJ34" s="101"/>
      <c r="RK34" s="101"/>
      <c r="RL34" s="101"/>
      <c r="RM34" s="101"/>
      <c r="RN34" s="101"/>
      <c r="RO34" s="101"/>
      <c r="RP34" s="101"/>
      <c r="RQ34" s="101"/>
      <c r="RR34" s="101"/>
      <c r="RS34" s="101"/>
      <c r="RT34" s="101"/>
      <c r="RU34" s="101"/>
      <c r="RV34" s="101"/>
      <c r="RW34" s="101"/>
      <c r="RX34" s="101"/>
      <c r="RY34" s="101"/>
      <c r="RZ34" s="101"/>
      <c r="SA34" s="101"/>
      <c r="SB34" s="101"/>
      <c r="SC34" s="101"/>
      <c r="SD34" s="101"/>
      <c r="SE34" s="101"/>
      <c r="SF34" s="101"/>
      <c r="SG34" s="101"/>
      <c r="SH34" s="101"/>
      <c r="SI34" s="101"/>
      <c r="SJ34" s="101"/>
      <c r="SK34" s="101"/>
      <c r="SL34" s="101"/>
      <c r="SM34" s="101"/>
      <c r="SN34" s="101"/>
      <c r="SO34" s="101"/>
      <c r="SP34" s="101"/>
      <c r="SQ34" s="101"/>
      <c r="SR34" s="101"/>
      <c r="SS34" s="101"/>
      <c r="ST34" s="101"/>
      <c r="SU34" s="101"/>
      <c r="SV34" s="101"/>
      <c r="SW34" s="101"/>
      <c r="SX34" s="101"/>
      <c r="SY34" s="101"/>
      <c r="SZ34" s="101"/>
      <c r="TA34" s="101"/>
      <c r="TB34" s="101"/>
      <c r="TC34" s="101"/>
      <c r="TD34" s="101"/>
      <c r="TE34" s="101"/>
      <c r="TF34" s="101"/>
      <c r="TG34" s="101"/>
      <c r="TH34" s="101"/>
      <c r="TI34" s="101"/>
      <c r="TJ34" s="101"/>
      <c r="TK34" s="101"/>
      <c r="TL34" s="101"/>
      <c r="TM34" s="101"/>
      <c r="TN34" s="101"/>
      <c r="TO34" s="101"/>
      <c r="TP34" s="101"/>
      <c r="TQ34" s="101"/>
      <c r="TR34" s="101"/>
      <c r="TS34" s="101"/>
      <c r="TT34" s="101"/>
      <c r="TU34" s="101"/>
      <c r="TV34" s="101"/>
      <c r="TW34" s="101"/>
      <c r="TX34" s="101"/>
      <c r="TY34" s="101"/>
      <c r="TZ34" s="101"/>
      <c r="UA34" s="101"/>
      <c r="UB34" s="101"/>
      <c r="UC34" s="101"/>
      <c r="UD34" s="101"/>
      <c r="UE34" s="101"/>
      <c r="UF34" s="101"/>
      <c r="UG34" s="101"/>
      <c r="UH34" s="101"/>
      <c r="UI34" s="101"/>
      <c r="UJ34" s="101"/>
      <c r="UK34" s="101"/>
      <c r="UL34" s="101"/>
      <c r="UM34" s="101"/>
      <c r="UN34" s="101"/>
      <c r="UO34" s="101"/>
      <c r="UP34" s="101"/>
      <c r="UQ34" s="101"/>
      <c r="UR34" s="101"/>
      <c r="US34" s="101"/>
      <c r="UT34" s="101"/>
      <c r="UU34" s="101"/>
      <c r="UV34" s="101"/>
      <c r="UW34" s="101"/>
      <c r="UX34" s="101"/>
      <c r="UY34" s="101"/>
      <c r="UZ34" s="101"/>
      <c r="VA34" s="101"/>
      <c r="VB34" s="101"/>
      <c r="VC34" s="101"/>
      <c r="VD34" s="101"/>
      <c r="VE34" s="101"/>
      <c r="VF34" s="101"/>
      <c r="VG34" s="101"/>
      <c r="VH34" s="101"/>
      <c r="VI34" s="101"/>
      <c r="VJ34" s="101"/>
      <c r="VK34" s="101"/>
      <c r="VL34" s="101"/>
      <c r="VM34" s="101"/>
      <c r="VN34" s="101"/>
      <c r="VO34" s="101"/>
      <c r="VP34" s="101"/>
      <c r="VQ34" s="101"/>
      <c r="VR34" s="101"/>
      <c r="VS34" s="101"/>
      <c r="VT34" s="101"/>
      <c r="VU34" s="101"/>
      <c r="VV34" s="101"/>
      <c r="VW34" s="101"/>
      <c r="VX34" s="101"/>
      <c r="VY34" s="101"/>
      <c r="VZ34" s="101"/>
      <c r="WA34" s="101"/>
      <c r="WB34" s="101"/>
      <c r="WC34" s="101"/>
      <c r="WD34" s="101"/>
      <c r="WE34" s="101"/>
      <c r="WF34" s="101"/>
      <c r="WG34" s="101"/>
      <c r="WH34" s="101"/>
      <c r="WI34" s="101"/>
      <c r="WJ34" s="101"/>
      <c r="WK34" s="101"/>
      <c r="WL34" s="101"/>
      <c r="WM34" s="101"/>
      <c r="WN34" s="101"/>
      <c r="WO34" s="101"/>
      <c r="WP34" s="101"/>
      <c r="WQ34" s="101"/>
      <c r="WR34" s="101"/>
      <c r="WS34" s="101"/>
      <c r="WT34" s="101"/>
      <c r="WU34" s="101"/>
      <c r="WV34" s="101"/>
      <c r="WW34" s="101"/>
      <c r="WX34" s="101"/>
      <c r="WY34" s="101"/>
      <c r="WZ34" s="101"/>
      <c r="XA34" s="101"/>
      <c r="XB34" s="101"/>
      <c r="XC34" s="101"/>
      <c r="XD34" s="101"/>
      <c r="XE34" s="101"/>
      <c r="XF34" s="101"/>
      <c r="XG34" s="101"/>
      <c r="XH34" s="101"/>
      <c r="XI34" s="101"/>
      <c r="XJ34" s="101"/>
      <c r="XK34" s="101"/>
      <c r="XL34" s="101"/>
      <c r="XM34" s="101"/>
      <c r="XN34" s="101"/>
      <c r="XO34" s="101"/>
      <c r="XP34" s="101"/>
      <c r="XQ34" s="101"/>
      <c r="XR34" s="101"/>
      <c r="XS34" s="101"/>
      <c r="XT34" s="101"/>
      <c r="XU34" s="101"/>
      <c r="XV34" s="101"/>
      <c r="XW34" s="101"/>
      <c r="XX34" s="101"/>
      <c r="XY34" s="101"/>
      <c r="XZ34" s="101"/>
      <c r="YA34" s="101"/>
      <c r="YB34" s="101"/>
      <c r="YC34" s="101"/>
      <c r="YD34" s="101"/>
      <c r="YE34" s="101"/>
      <c r="YF34" s="101"/>
      <c r="YG34" s="101"/>
      <c r="YH34" s="101"/>
      <c r="YI34" s="101"/>
      <c r="YJ34" s="101"/>
      <c r="YK34" s="101"/>
      <c r="YL34" s="101"/>
      <c r="YM34" s="101"/>
      <c r="YN34" s="101"/>
      <c r="YO34" s="101"/>
      <c r="YP34" s="101"/>
      <c r="YQ34" s="101"/>
      <c r="YR34" s="101"/>
      <c r="YS34" s="101"/>
      <c r="YT34" s="101"/>
      <c r="YU34" s="101"/>
      <c r="YV34" s="101"/>
      <c r="YW34" s="101"/>
      <c r="YX34" s="101"/>
      <c r="YY34" s="101"/>
      <c r="YZ34" s="101"/>
      <c r="ZA34" s="101"/>
      <c r="ZB34" s="101"/>
      <c r="ZC34" s="101"/>
      <c r="ZD34" s="101"/>
      <c r="ZE34" s="101"/>
      <c r="ZF34" s="101"/>
      <c r="ZG34" s="101"/>
      <c r="ZH34" s="101"/>
      <c r="ZI34" s="101"/>
      <c r="ZJ34" s="101"/>
      <c r="ZK34" s="101"/>
      <c r="ZL34" s="101"/>
      <c r="ZM34" s="101"/>
      <c r="ZN34" s="101"/>
      <c r="ZO34" s="101"/>
      <c r="ZP34" s="101"/>
      <c r="ZQ34" s="101"/>
      <c r="ZR34" s="101"/>
      <c r="ZS34" s="101"/>
      <c r="ZT34" s="101"/>
      <c r="ZU34" s="101"/>
      <c r="ZV34" s="101"/>
      <c r="ZW34" s="101"/>
      <c r="ZX34" s="101"/>
      <c r="ZY34" s="101"/>
      <c r="ZZ34" s="101"/>
      <c r="AAA34" s="101"/>
      <c r="AAB34" s="101"/>
      <c r="AAC34" s="101"/>
      <c r="AAD34" s="101"/>
      <c r="AAE34" s="101"/>
      <c r="AAF34" s="101"/>
      <c r="AAG34" s="101"/>
      <c r="AAH34" s="101"/>
      <c r="AAI34" s="101"/>
      <c r="AAJ34" s="101"/>
      <c r="AAK34" s="101"/>
      <c r="AAL34" s="101"/>
      <c r="AAM34" s="101"/>
      <c r="AAN34" s="101"/>
      <c r="AAO34" s="101"/>
      <c r="AAP34" s="101"/>
      <c r="AAQ34" s="101"/>
      <c r="AAR34" s="101"/>
      <c r="AAS34" s="101"/>
      <c r="AAT34" s="101"/>
      <c r="AAU34" s="101"/>
      <c r="AAV34" s="101"/>
      <c r="AAW34" s="101"/>
      <c r="AAX34" s="101"/>
      <c r="AAY34" s="101"/>
      <c r="AAZ34" s="101"/>
      <c r="ABA34" s="101"/>
      <c r="ABB34" s="101"/>
      <c r="ABC34" s="101"/>
      <c r="ABD34" s="101"/>
      <c r="ABE34" s="101"/>
      <c r="ABF34" s="101"/>
      <c r="ABG34" s="101"/>
      <c r="ABH34" s="101"/>
      <c r="ABI34" s="101"/>
      <c r="ABJ34" s="101"/>
      <c r="ABK34" s="101"/>
      <c r="ABL34" s="101"/>
      <c r="ABM34" s="101"/>
      <c r="ABN34" s="101"/>
      <c r="ABO34" s="101"/>
      <c r="ABP34" s="101"/>
      <c r="ABQ34" s="101"/>
      <c r="ABR34" s="101"/>
      <c r="ABS34" s="101"/>
      <c r="ABT34" s="101"/>
      <c r="ABU34" s="101"/>
      <c r="ABV34" s="101"/>
      <c r="ABW34" s="101"/>
      <c r="ABX34" s="101"/>
      <c r="ABY34" s="101"/>
      <c r="ABZ34" s="101"/>
      <c r="ACA34" s="101"/>
      <c r="ACB34" s="101"/>
      <c r="ACC34" s="101"/>
      <c r="ACD34" s="101"/>
      <c r="ACE34" s="101"/>
      <c r="ACF34" s="101"/>
      <c r="ACG34" s="101"/>
      <c r="ACH34" s="101"/>
      <c r="ACI34" s="101"/>
      <c r="ACJ34" s="101"/>
      <c r="ACK34" s="101"/>
      <c r="ACL34" s="101"/>
      <c r="ACM34" s="101"/>
      <c r="ACN34" s="101"/>
      <c r="ACO34" s="101"/>
      <c r="ACP34" s="101"/>
      <c r="ACQ34" s="101"/>
      <c r="ACR34" s="101"/>
      <c r="ACS34" s="101"/>
      <c r="ACT34" s="101"/>
      <c r="ACU34" s="101"/>
      <c r="ACV34" s="101"/>
      <c r="ACW34" s="101"/>
      <c r="ACX34" s="101"/>
      <c r="ACY34" s="101"/>
      <c r="ACZ34" s="101"/>
      <c r="ADA34" s="101"/>
      <c r="ADB34" s="101"/>
      <c r="ADC34" s="101"/>
      <c r="ADD34" s="101"/>
      <c r="ADE34" s="101"/>
      <c r="ADF34" s="101"/>
      <c r="ADG34" s="101"/>
      <c r="ADH34" s="101"/>
      <c r="ADI34" s="101"/>
      <c r="ADJ34" s="101"/>
      <c r="ADK34" s="101"/>
      <c r="ADL34" s="101"/>
      <c r="ADM34" s="101"/>
      <c r="ADN34" s="101"/>
      <c r="ADO34" s="101"/>
      <c r="ADP34" s="101"/>
      <c r="ADQ34" s="101"/>
      <c r="ADR34" s="101"/>
      <c r="ADS34" s="101"/>
      <c r="ADT34" s="101"/>
      <c r="ADU34" s="101"/>
      <c r="ADV34" s="101"/>
      <c r="ADW34" s="101"/>
      <c r="ADX34" s="101"/>
      <c r="ADY34" s="101"/>
      <c r="ADZ34" s="101"/>
      <c r="AEA34" s="101"/>
      <c r="AEB34" s="101"/>
      <c r="AEC34" s="101"/>
      <c r="AED34" s="101"/>
      <c r="AEE34" s="101"/>
      <c r="AEF34" s="101"/>
      <c r="AEG34" s="101"/>
      <c r="AEH34" s="101"/>
      <c r="AEI34" s="101"/>
      <c r="AEJ34" s="101"/>
      <c r="AEK34" s="101"/>
      <c r="AEL34" s="101"/>
      <c r="AEM34" s="101"/>
      <c r="AEN34" s="101"/>
      <c r="AEO34" s="101"/>
      <c r="AEP34" s="101"/>
      <c r="AEQ34" s="101"/>
      <c r="AER34" s="101"/>
      <c r="AES34" s="101"/>
      <c r="AET34" s="101"/>
      <c r="AEU34" s="101"/>
      <c r="AEV34" s="101"/>
      <c r="AEW34" s="101"/>
      <c r="AEX34" s="101"/>
      <c r="AEY34" s="101"/>
      <c r="AEZ34" s="101"/>
      <c r="AFA34" s="101"/>
      <c r="AFB34" s="101"/>
      <c r="AFC34" s="101"/>
      <c r="AFD34" s="101"/>
      <c r="AFE34" s="101"/>
      <c r="AFF34" s="101"/>
      <c r="AFG34" s="101"/>
      <c r="AFH34" s="101"/>
      <c r="AFI34" s="101"/>
      <c r="AFJ34" s="101"/>
      <c r="AFK34" s="101"/>
      <c r="AFL34" s="101"/>
      <c r="AFM34" s="101"/>
      <c r="AFN34" s="101"/>
      <c r="AFO34" s="101"/>
      <c r="AFP34" s="101"/>
      <c r="AFQ34" s="101"/>
      <c r="AFR34" s="101"/>
      <c r="AFS34" s="101"/>
      <c r="AFT34" s="101"/>
      <c r="AFU34" s="101"/>
      <c r="AFV34" s="101"/>
      <c r="AFW34" s="101"/>
      <c r="AFX34" s="101"/>
      <c r="AFY34" s="101"/>
      <c r="AFZ34" s="101"/>
      <c r="AGA34" s="101"/>
      <c r="AGB34" s="101"/>
      <c r="AGC34" s="101"/>
      <c r="AGD34" s="101"/>
      <c r="AGE34" s="101"/>
      <c r="AGF34" s="101"/>
      <c r="AGG34" s="101"/>
      <c r="AGH34" s="101"/>
      <c r="AGI34" s="101"/>
      <c r="AGJ34" s="101"/>
      <c r="AGK34" s="101"/>
      <c r="AGL34" s="101"/>
      <c r="AGM34" s="101"/>
      <c r="AGN34" s="101"/>
      <c r="AGO34" s="101"/>
      <c r="AGP34" s="101"/>
      <c r="AGQ34" s="101"/>
      <c r="AGR34" s="101"/>
      <c r="AGS34" s="101"/>
      <c r="AGT34" s="101"/>
      <c r="AGU34" s="101"/>
      <c r="AGV34" s="101"/>
      <c r="AGW34" s="101"/>
      <c r="AGX34" s="101"/>
      <c r="AGY34" s="101"/>
      <c r="AGZ34" s="101"/>
      <c r="AHA34" s="101"/>
      <c r="AHB34" s="101"/>
      <c r="AHC34" s="101"/>
      <c r="AHD34" s="101"/>
      <c r="AHE34" s="101"/>
      <c r="AHF34" s="101"/>
      <c r="AHG34" s="101"/>
      <c r="AHH34" s="101"/>
      <c r="AHI34" s="101"/>
      <c r="AHJ34" s="101"/>
      <c r="AHK34" s="101"/>
      <c r="AHL34" s="101"/>
      <c r="AHM34" s="101"/>
      <c r="AHN34" s="101"/>
      <c r="AHO34" s="101"/>
      <c r="AHP34" s="101"/>
      <c r="AHQ34" s="101"/>
      <c r="AHR34" s="101"/>
      <c r="AHS34" s="101"/>
      <c r="AHT34" s="101"/>
      <c r="AHU34" s="101"/>
      <c r="AHV34" s="101"/>
      <c r="AHW34" s="101"/>
      <c r="AHX34" s="101"/>
      <c r="AHY34" s="101"/>
      <c r="AHZ34" s="101"/>
      <c r="AIA34" s="101"/>
      <c r="AIB34" s="101"/>
      <c r="AIC34" s="101"/>
      <c r="AID34" s="101"/>
      <c r="AIE34" s="101"/>
      <c r="AIF34" s="101"/>
      <c r="AIG34" s="101"/>
      <c r="AIH34" s="101"/>
      <c r="AII34" s="101"/>
      <c r="AIJ34" s="101"/>
      <c r="AIK34" s="101"/>
      <c r="AIL34" s="101"/>
      <c r="AIM34" s="101"/>
      <c r="AIN34" s="101"/>
      <c r="AIO34" s="101"/>
      <c r="AIP34" s="101"/>
      <c r="AIQ34" s="101"/>
      <c r="AIR34" s="101"/>
      <c r="AIS34" s="101"/>
      <c r="AIT34" s="101"/>
      <c r="AIU34" s="101"/>
      <c r="AIV34" s="101"/>
      <c r="AIW34" s="101"/>
      <c r="AIX34" s="101"/>
      <c r="AIY34" s="101"/>
      <c r="AIZ34" s="101"/>
      <c r="AJA34" s="101"/>
      <c r="AJB34" s="101"/>
      <c r="AJC34" s="101"/>
      <c r="AJD34" s="101"/>
      <c r="AJE34" s="101"/>
      <c r="AJF34" s="101"/>
      <c r="AJG34" s="101"/>
      <c r="AJH34" s="101"/>
      <c r="AJI34" s="101"/>
      <c r="AJJ34" s="101"/>
      <c r="AJK34" s="101"/>
      <c r="AJL34" s="101"/>
      <c r="AJM34" s="101"/>
      <c r="AJN34" s="101"/>
      <c r="AJO34" s="101"/>
      <c r="AJP34" s="101"/>
      <c r="AJQ34" s="101"/>
      <c r="AJR34" s="101"/>
      <c r="AJS34" s="101"/>
      <c r="AJT34" s="101"/>
      <c r="AJU34" s="101"/>
      <c r="AJV34" s="101"/>
      <c r="AJW34" s="101"/>
      <c r="AJX34" s="101"/>
      <c r="AJY34" s="101"/>
      <c r="AJZ34" s="101"/>
      <c r="AKA34" s="101"/>
      <c r="AKB34" s="101"/>
      <c r="AKC34" s="101"/>
      <c r="AKD34" s="101"/>
      <c r="AKE34" s="101"/>
      <c r="AKF34" s="101"/>
      <c r="AKG34" s="101"/>
      <c r="AKH34" s="101"/>
      <c r="AKI34" s="101"/>
      <c r="AKJ34" s="101"/>
      <c r="AKK34" s="101"/>
      <c r="AKL34" s="101"/>
      <c r="AKM34" s="101"/>
      <c r="AKN34" s="101"/>
      <c r="AKO34" s="101"/>
      <c r="AKP34" s="101"/>
      <c r="AKQ34" s="101"/>
      <c r="AKR34" s="101"/>
      <c r="AKS34" s="101"/>
      <c r="AKT34" s="101"/>
      <c r="AKU34" s="101"/>
      <c r="AKV34" s="101"/>
      <c r="AKW34" s="101"/>
      <c r="AKX34" s="101"/>
      <c r="AKY34" s="101"/>
      <c r="AKZ34" s="101"/>
      <c r="ALA34" s="101"/>
      <c r="ALB34" s="101"/>
      <c r="ALC34" s="101"/>
      <c r="ALD34" s="101"/>
      <c r="ALE34" s="101"/>
      <c r="ALF34" s="101"/>
      <c r="ALG34" s="101"/>
      <c r="ALH34" s="101"/>
      <c r="ALI34" s="101"/>
      <c r="ALJ34" s="101"/>
      <c r="ALK34" s="101"/>
      <c r="ALL34" s="101"/>
      <c r="ALM34" s="101"/>
      <c r="ALN34" s="101"/>
      <c r="ALO34" s="101"/>
      <c r="ALP34" s="101"/>
      <c r="ALQ34" s="101"/>
      <c r="ALR34" s="101"/>
      <c r="ALS34" s="101"/>
      <c r="ALT34" s="101"/>
      <c r="ALU34" s="101"/>
      <c r="ALV34" s="101"/>
      <c r="ALW34" s="101"/>
      <c r="ALX34" s="101"/>
      <c r="ALY34" s="101"/>
      <c r="ALZ34" s="101"/>
      <c r="AMA34" s="101"/>
    </row>
    <row r="35" spans="1:1015" ht="13.9" customHeight="1">
      <c r="A35" s="146" t="s">
        <v>120</v>
      </c>
      <c r="B35" s="154" t="s">
        <v>109</v>
      </c>
      <c r="C35" s="155"/>
      <c r="D35" s="155"/>
      <c r="E35" s="155"/>
      <c r="F35" s="155"/>
      <c r="G35" s="155"/>
      <c r="H35" s="156"/>
    </row>
    <row r="36" spans="1:1015" ht="31.5">
      <c r="A36" s="147"/>
      <c r="B36" s="81" t="s">
        <v>176</v>
      </c>
      <c r="C36" s="79" t="s">
        <v>121</v>
      </c>
      <c r="D36" s="78" t="s">
        <v>122</v>
      </c>
      <c r="E36" s="81">
        <v>19.89</v>
      </c>
      <c r="F36" s="81">
        <v>12.14</v>
      </c>
      <c r="G36" s="81">
        <v>35.64</v>
      </c>
      <c r="H36" s="80">
        <f t="shared" si="0"/>
        <v>331.38</v>
      </c>
    </row>
    <row r="37" spans="1:1015" ht="15.75">
      <c r="A37" s="147"/>
      <c r="B37" s="81" t="s">
        <v>177</v>
      </c>
      <c r="C37" s="79" t="s">
        <v>123</v>
      </c>
      <c r="D37" s="78">
        <v>180</v>
      </c>
      <c r="E37" s="81">
        <v>2.74</v>
      </c>
      <c r="F37" s="81">
        <v>2.2599999999999998</v>
      </c>
      <c r="G37" s="80">
        <v>18.600000000000001</v>
      </c>
      <c r="H37" s="80">
        <f t="shared" si="0"/>
        <v>105.70000000000002</v>
      </c>
    </row>
    <row r="38" spans="1:1015" ht="15.75">
      <c r="A38" s="147"/>
      <c r="B38" s="81"/>
      <c r="C38" s="79" t="s">
        <v>33</v>
      </c>
      <c r="D38" s="78">
        <v>40</v>
      </c>
      <c r="E38" s="81">
        <v>3.04</v>
      </c>
      <c r="F38" s="80">
        <v>0.4</v>
      </c>
      <c r="G38" s="81">
        <v>19.32</v>
      </c>
      <c r="H38" s="80">
        <f t="shared" si="0"/>
        <v>93.039999999999992</v>
      </c>
    </row>
    <row r="39" spans="1:1015" ht="15.75">
      <c r="A39" s="147"/>
      <c r="B39" s="81" t="s">
        <v>34</v>
      </c>
      <c r="C39" s="79" t="s">
        <v>35</v>
      </c>
      <c r="D39" s="78">
        <v>100</v>
      </c>
      <c r="E39" s="80">
        <v>0.4</v>
      </c>
      <c r="F39" s="80">
        <v>0.4</v>
      </c>
      <c r="G39" s="80">
        <v>9.8000000000000007</v>
      </c>
      <c r="H39" s="80">
        <f t="shared" si="0"/>
        <v>44.400000000000006</v>
      </c>
    </row>
    <row r="40" spans="1:1015" s="12" customFormat="1" ht="15.75">
      <c r="A40" s="148"/>
      <c r="B40" s="87"/>
      <c r="C40" s="83" t="s">
        <v>113</v>
      </c>
      <c r="D40" s="82">
        <v>510</v>
      </c>
      <c r="E40" s="82">
        <f>SUM(E35:E39)</f>
        <v>26.07</v>
      </c>
      <c r="F40" s="82">
        <f>SUM(F35:F39)</f>
        <v>15.200000000000001</v>
      </c>
      <c r="G40" s="82">
        <f>SUM(G35:G39)</f>
        <v>83.36</v>
      </c>
      <c r="H40" s="100">
        <f t="shared" si="0"/>
        <v>574.52</v>
      </c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1"/>
      <c r="DV40" s="101"/>
      <c r="DW40" s="101"/>
      <c r="DX40" s="101"/>
      <c r="DY40" s="101"/>
      <c r="DZ40" s="101"/>
      <c r="EA40" s="101"/>
      <c r="EB40" s="101"/>
      <c r="EC40" s="101"/>
      <c r="ED40" s="101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1"/>
      <c r="IP40" s="101"/>
      <c r="IQ40" s="101"/>
      <c r="IR40" s="101"/>
      <c r="IS40" s="101"/>
      <c r="IT40" s="101"/>
      <c r="IU40" s="101"/>
      <c r="IV40" s="101"/>
      <c r="IW40" s="101"/>
      <c r="IX40" s="101"/>
      <c r="IY40" s="101"/>
      <c r="IZ40" s="101"/>
      <c r="JA40" s="101"/>
      <c r="JB40" s="101"/>
      <c r="JC40" s="101"/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  <c r="KC40" s="101"/>
      <c r="KD40" s="101"/>
      <c r="KE40" s="101"/>
      <c r="KF40" s="101"/>
      <c r="KG40" s="101"/>
      <c r="KH40" s="101"/>
      <c r="KI40" s="101"/>
      <c r="KJ40" s="101"/>
      <c r="KK40" s="101"/>
      <c r="KL40" s="101"/>
      <c r="KM40" s="101"/>
      <c r="KN40" s="101"/>
      <c r="KO40" s="101"/>
      <c r="KP40" s="101"/>
      <c r="KQ40" s="101"/>
      <c r="KR40" s="101"/>
      <c r="KS40" s="101"/>
      <c r="KT40" s="101"/>
      <c r="KU40" s="101"/>
      <c r="KV40" s="101"/>
      <c r="KW40" s="101"/>
      <c r="KX40" s="101"/>
      <c r="KY40" s="101"/>
      <c r="KZ40" s="101"/>
      <c r="LA40" s="101"/>
      <c r="LB40" s="101"/>
      <c r="LC40" s="101"/>
      <c r="LD40" s="101"/>
      <c r="LE40" s="101"/>
      <c r="LF40" s="101"/>
      <c r="LG40" s="101"/>
      <c r="LH40" s="101"/>
      <c r="LI40" s="101"/>
      <c r="LJ40" s="101"/>
      <c r="LK40" s="101"/>
      <c r="LL40" s="101"/>
      <c r="LM40" s="101"/>
      <c r="LN40" s="101"/>
      <c r="LO40" s="101"/>
      <c r="LP40" s="101"/>
      <c r="LQ40" s="101"/>
      <c r="LR40" s="101"/>
      <c r="LS40" s="101"/>
      <c r="LT40" s="101"/>
      <c r="LU40" s="101"/>
      <c r="LV40" s="101"/>
      <c r="LW40" s="101"/>
      <c r="LX40" s="101"/>
      <c r="LY40" s="101"/>
      <c r="LZ40" s="101"/>
      <c r="MA40" s="101"/>
      <c r="MB40" s="101"/>
      <c r="MC40" s="101"/>
      <c r="MD40" s="101"/>
      <c r="ME40" s="101"/>
      <c r="MF40" s="101"/>
      <c r="MG40" s="101"/>
      <c r="MH40" s="101"/>
      <c r="MI40" s="101"/>
      <c r="MJ40" s="101"/>
      <c r="MK40" s="101"/>
      <c r="ML40" s="101"/>
      <c r="MM40" s="101"/>
      <c r="MN40" s="101"/>
      <c r="MO40" s="101"/>
      <c r="MP40" s="101"/>
      <c r="MQ40" s="101"/>
      <c r="MR40" s="101"/>
      <c r="MS40" s="101"/>
      <c r="MT40" s="101"/>
      <c r="MU40" s="101"/>
      <c r="MV40" s="101"/>
      <c r="MW40" s="101"/>
      <c r="MX40" s="101"/>
      <c r="MY40" s="101"/>
      <c r="MZ40" s="101"/>
      <c r="NA40" s="101"/>
      <c r="NB40" s="101"/>
      <c r="NC40" s="101"/>
      <c r="ND40" s="101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1"/>
      <c r="NS40" s="101"/>
      <c r="NT40" s="101"/>
      <c r="NU40" s="101"/>
      <c r="NV40" s="101"/>
      <c r="NW40" s="101"/>
      <c r="NX40" s="101"/>
      <c r="NY40" s="101"/>
      <c r="NZ40" s="101"/>
      <c r="OA40" s="101"/>
      <c r="OB40" s="101"/>
      <c r="OC40" s="101"/>
      <c r="OD40" s="101"/>
      <c r="OE40" s="101"/>
      <c r="OF40" s="101"/>
      <c r="OG40" s="101"/>
      <c r="OH40" s="101"/>
      <c r="OI40" s="101"/>
      <c r="OJ40" s="101"/>
      <c r="OK40" s="101"/>
      <c r="OL40" s="101"/>
      <c r="OM40" s="101"/>
      <c r="ON40" s="101"/>
      <c r="OO40" s="101"/>
      <c r="OP40" s="101"/>
      <c r="OQ40" s="101"/>
      <c r="OR40" s="101"/>
      <c r="OS40" s="101"/>
      <c r="OT40" s="101"/>
      <c r="OU40" s="101"/>
      <c r="OV40" s="101"/>
      <c r="OW40" s="101"/>
      <c r="OX40" s="101"/>
      <c r="OY40" s="101"/>
      <c r="OZ40" s="101"/>
      <c r="PA40" s="101"/>
      <c r="PB40" s="101"/>
      <c r="PC40" s="101"/>
      <c r="PD40" s="101"/>
      <c r="PE40" s="101"/>
      <c r="PF40" s="101"/>
      <c r="PG40" s="101"/>
      <c r="PH40" s="101"/>
      <c r="PI40" s="101"/>
      <c r="PJ40" s="101"/>
      <c r="PK40" s="101"/>
      <c r="PL40" s="101"/>
      <c r="PM40" s="101"/>
      <c r="PN40" s="101"/>
      <c r="PO40" s="101"/>
      <c r="PP40" s="101"/>
      <c r="PQ40" s="101"/>
      <c r="PR40" s="101"/>
      <c r="PS40" s="101"/>
      <c r="PT40" s="101"/>
      <c r="PU40" s="101"/>
      <c r="PV40" s="101"/>
      <c r="PW40" s="101"/>
      <c r="PX40" s="101"/>
      <c r="PY40" s="101"/>
      <c r="PZ40" s="101"/>
      <c r="QA40" s="101"/>
      <c r="QB40" s="101"/>
      <c r="QC40" s="101"/>
      <c r="QD40" s="101"/>
      <c r="QE40" s="101"/>
      <c r="QF40" s="101"/>
      <c r="QG40" s="101"/>
      <c r="QH40" s="101"/>
      <c r="QI40" s="101"/>
      <c r="QJ40" s="101"/>
      <c r="QK40" s="101"/>
      <c r="QL40" s="101"/>
      <c r="QM40" s="101"/>
      <c r="QN40" s="101"/>
      <c r="QO40" s="101"/>
      <c r="QP40" s="101"/>
      <c r="QQ40" s="101"/>
      <c r="QR40" s="101"/>
      <c r="QS40" s="101"/>
      <c r="QT40" s="101"/>
      <c r="QU40" s="101"/>
      <c r="QV40" s="101"/>
      <c r="QW40" s="101"/>
      <c r="QX40" s="101"/>
      <c r="QY40" s="101"/>
      <c r="QZ40" s="101"/>
      <c r="RA40" s="101"/>
      <c r="RB40" s="101"/>
      <c r="RC40" s="101"/>
      <c r="RD40" s="101"/>
      <c r="RE40" s="101"/>
      <c r="RF40" s="101"/>
      <c r="RG40" s="101"/>
      <c r="RH40" s="101"/>
      <c r="RI40" s="101"/>
      <c r="RJ40" s="101"/>
      <c r="RK40" s="101"/>
      <c r="RL40" s="101"/>
      <c r="RM40" s="101"/>
      <c r="RN40" s="101"/>
      <c r="RO40" s="101"/>
      <c r="RP40" s="101"/>
      <c r="RQ40" s="101"/>
      <c r="RR40" s="101"/>
      <c r="RS40" s="101"/>
      <c r="RT40" s="101"/>
      <c r="RU40" s="101"/>
      <c r="RV40" s="101"/>
      <c r="RW40" s="101"/>
      <c r="RX40" s="101"/>
      <c r="RY40" s="101"/>
      <c r="RZ40" s="101"/>
      <c r="SA40" s="101"/>
      <c r="SB40" s="101"/>
      <c r="SC40" s="101"/>
      <c r="SD40" s="101"/>
      <c r="SE40" s="101"/>
      <c r="SF40" s="101"/>
      <c r="SG40" s="101"/>
      <c r="SH40" s="101"/>
      <c r="SI40" s="101"/>
      <c r="SJ40" s="101"/>
      <c r="SK40" s="101"/>
      <c r="SL40" s="101"/>
      <c r="SM40" s="101"/>
      <c r="SN40" s="101"/>
      <c r="SO40" s="101"/>
      <c r="SP40" s="101"/>
      <c r="SQ40" s="101"/>
      <c r="SR40" s="101"/>
      <c r="SS40" s="101"/>
      <c r="ST40" s="101"/>
      <c r="SU40" s="101"/>
      <c r="SV40" s="101"/>
      <c r="SW40" s="101"/>
      <c r="SX40" s="101"/>
      <c r="SY40" s="101"/>
      <c r="SZ40" s="101"/>
      <c r="TA40" s="101"/>
      <c r="TB40" s="101"/>
      <c r="TC40" s="101"/>
      <c r="TD40" s="101"/>
      <c r="TE40" s="101"/>
      <c r="TF40" s="101"/>
      <c r="TG40" s="101"/>
      <c r="TH40" s="101"/>
      <c r="TI40" s="101"/>
      <c r="TJ40" s="101"/>
      <c r="TK40" s="101"/>
      <c r="TL40" s="101"/>
      <c r="TM40" s="101"/>
      <c r="TN40" s="101"/>
      <c r="TO40" s="101"/>
      <c r="TP40" s="101"/>
      <c r="TQ40" s="101"/>
      <c r="TR40" s="101"/>
      <c r="TS40" s="101"/>
      <c r="TT40" s="101"/>
      <c r="TU40" s="101"/>
      <c r="TV40" s="101"/>
      <c r="TW40" s="101"/>
      <c r="TX40" s="101"/>
      <c r="TY40" s="101"/>
      <c r="TZ40" s="101"/>
      <c r="UA40" s="101"/>
      <c r="UB40" s="101"/>
      <c r="UC40" s="101"/>
      <c r="UD40" s="101"/>
      <c r="UE40" s="101"/>
      <c r="UF40" s="101"/>
      <c r="UG40" s="101"/>
      <c r="UH40" s="101"/>
      <c r="UI40" s="101"/>
      <c r="UJ40" s="101"/>
      <c r="UK40" s="101"/>
      <c r="UL40" s="101"/>
      <c r="UM40" s="101"/>
      <c r="UN40" s="101"/>
      <c r="UO40" s="101"/>
      <c r="UP40" s="101"/>
      <c r="UQ40" s="101"/>
      <c r="UR40" s="101"/>
      <c r="US40" s="101"/>
      <c r="UT40" s="101"/>
      <c r="UU40" s="101"/>
      <c r="UV40" s="101"/>
      <c r="UW40" s="101"/>
      <c r="UX40" s="101"/>
      <c r="UY40" s="101"/>
      <c r="UZ40" s="101"/>
      <c r="VA40" s="101"/>
      <c r="VB40" s="101"/>
      <c r="VC40" s="101"/>
      <c r="VD40" s="101"/>
      <c r="VE40" s="101"/>
      <c r="VF40" s="101"/>
      <c r="VG40" s="101"/>
      <c r="VH40" s="101"/>
      <c r="VI40" s="101"/>
      <c r="VJ40" s="101"/>
      <c r="VK40" s="101"/>
      <c r="VL40" s="101"/>
      <c r="VM40" s="101"/>
      <c r="VN40" s="101"/>
      <c r="VO40" s="101"/>
      <c r="VP40" s="101"/>
      <c r="VQ40" s="101"/>
      <c r="VR40" s="101"/>
      <c r="VS40" s="101"/>
      <c r="VT40" s="101"/>
      <c r="VU40" s="101"/>
      <c r="VV40" s="101"/>
      <c r="VW40" s="101"/>
      <c r="VX40" s="101"/>
      <c r="VY40" s="101"/>
      <c r="VZ40" s="101"/>
      <c r="WA40" s="101"/>
      <c r="WB40" s="101"/>
      <c r="WC40" s="101"/>
      <c r="WD40" s="101"/>
      <c r="WE40" s="101"/>
      <c r="WF40" s="101"/>
      <c r="WG40" s="101"/>
      <c r="WH40" s="101"/>
      <c r="WI40" s="101"/>
      <c r="WJ40" s="101"/>
      <c r="WK40" s="101"/>
      <c r="WL40" s="101"/>
      <c r="WM40" s="101"/>
      <c r="WN40" s="101"/>
      <c r="WO40" s="101"/>
      <c r="WP40" s="101"/>
      <c r="WQ40" s="101"/>
      <c r="WR40" s="101"/>
      <c r="WS40" s="101"/>
      <c r="WT40" s="101"/>
      <c r="WU40" s="101"/>
      <c r="WV40" s="101"/>
      <c r="WW40" s="101"/>
      <c r="WX40" s="101"/>
      <c r="WY40" s="101"/>
      <c r="WZ40" s="101"/>
      <c r="XA40" s="101"/>
      <c r="XB40" s="101"/>
      <c r="XC40" s="101"/>
      <c r="XD40" s="101"/>
      <c r="XE40" s="101"/>
      <c r="XF40" s="101"/>
      <c r="XG40" s="101"/>
      <c r="XH40" s="101"/>
      <c r="XI40" s="101"/>
      <c r="XJ40" s="101"/>
      <c r="XK40" s="101"/>
      <c r="XL40" s="101"/>
      <c r="XM40" s="101"/>
      <c r="XN40" s="101"/>
      <c r="XO40" s="101"/>
      <c r="XP40" s="101"/>
      <c r="XQ40" s="101"/>
      <c r="XR40" s="101"/>
      <c r="XS40" s="101"/>
      <c r="XT40" s="101"/>
      <c r="XU40" s="101"/>
      <c r="XV40" s="101"/>
      <c r="XW40" s="101"/>
      <c r="XX40" s="101"/>
      <c r="XY40" s="101"/>
      <c r="XZ40" s="101"/>
      <c r="YA40" s="101"/>
      <c r="YB40" s="101"/>
      <c r="YC40" s="101"/>
      <c r="YD40" s="101"/>
      <c r="YE40" s="101"/>
      <c r="YF40" s="101"/>
      <c r="YG40" s="101"/>
      <c r="YH40" s="101"/>
      <c r="YI40" s="101"/>
      <c r="YJ40" s="101"/>
      <c r="YK40" s="101"/>
      <c r="YL40" s="101"/>
      <c r="YM40" s="101"/>
      <c r="YN40" s="101"/>
      <c r="YO40" s="101"/>
      <c r="YP40" s="101"/>
      <c r="YQ40" s="101"/>
      <c r="YR40" s="101"/>
      <c r="YS40" s="101"/>
      <c r="YT40" s="101"/>
      <c r="YU40" s="101"/>
      <c r="YV40" s="101"/>
      <c r="YW40" s="101"/>
      <c r="YX40" s="101"/>
      <c r="YY40" s="101"/>
      <c r="YZ40" s="101"/>
      <c r="ZA40" s="101"/>
      <c r="ZB40" s="101"/>
      <c r="ZC40" s="101"/>
      <c r="ZD40" s="101"/>
      <c r="ZE40" s="101"/>
      <c r="ZF40" s="101"/>
      <c r="ZG40" s="101"/>
      <c r="ZH40" s="101"/>
      <c r="ZI40" s="101"/>
      <c r="ZJ40" s="101"/>
      <c r="ZK40" s="101"/>
      <c r="ZL40" s="101"/>
      <c r="ZM40" s="101"/>
      <c r="ZN40" s="101"/>
      <c r="ZO40" s="101"/>
      <c r="ZP40" s="101"/>
      <c r="ZQ40" s="101"/>
      <c r="ZR40" s="101"/>
      <c r="ZS40" s="101"/>
      <c r="ZT40" s="101"/>
      <c r="ZU40" s="101"/>
      <c r="ZV40" s="101"/>
      <c r="ZW40" s="101"/>
      <c r="ZX40" s="101"/>
      <c r="ZY40" s="101"/>
      <c r="ZZ40" s="101"/>
      <c r="AAA40" s="101"/>
      <c r="AAB40" s="101"/>
      <c r="AAC40" s="101"/>
      <c r="AAD40" s="101"/>
      <c r="AAE40" s="101"/>
      <c r="AAF40" s="101"/>
      <c r="AAG40" s="101"/>
      <c r="AAH40" s="101"/>
      <c r="AAI40" s="101"/>
      <c r="AAJ40" s="101"/>
      <c r="AAK40" s="101"/>
      <c r="AAL40" s="101"/>
      <c r="AAM40" s="101"/>
      <c r="AAN40" s="101"/>
      <c r="AAO40" s="101"/>
      <c r="AAP40" s="101"/>
      <c r="AAQ40" s="101"/>
      <c r="AAR40" s="101"/>
      <c r="AAS40" s="101"/>
      <c r="AAT40" s="101"/>
      <c r="AAU40" s="101"/>
      <c r="AAV40" s="101"/>
      <c r="AAW40" s="101"/>
      <c r="AAX40" s="101"/>
      <c r="AAY40" s="101"/>
      <c r="AAZ40" s="101"/>
      <c r="ABA40" s="101"/>
      <c r="ABB40" s="101"/>
      <c r="ABC40" s="101"/>
      <c r="ABD40" s="101"/>
      <c r="ABE40" s="101"/>
      <c r="ABF40" s="101"/>
      <c r="ABG40" s="101"/>
      <c r="ABH40" s="101"/>
      <c r="ABI40" s="101"/>
      <c r="ABJ40" s="101"/>
      <c r="ABK40" s="101"/>
      <c r="ABL40" s="101"/>
      <c r="ABM40" s="101"/>
      <c r="ABN40" s="101"/>
      <c r="ABO40" s="101"/>
      <c r="ABP40" s="101"/>
      <c r="ABQ40" s="101"/>
      <c r="ABR40" s="101"/>
      <c r="ABS40" s="101"/>
      <c r="ABT40" s="101"/>
      <c r="ABU40" s="101"/>
      <c r="ABV40" s="101"/>
      <c r="ABW40" s="101"/>
      <c r="ABX40" s="101"/>
      <c r="ABY40" s="101"/>
      <c r="ABZ40" s="101"/>
      <c r="ACA40" s="101"/>
      <c r="ACB40" s="101"/>
      <c r="ACC40" s="101"/>
      <c r="ACD40" s="101"/>
      <c r="ACE40" s="101"/>
      <c r="ACF40" s="101"/>
      <c r="ACG40" s="101"/>
      <c r="ACH40" s="101"/>
      <c r="ACI40" s="101"/>
      <c r="ACJ40" s="101"/>
      <c r="ACK40" s="101"/>
      <c r="ACL40" s="101"/>
      <c r="ACM40" s="101"/>
      <c r="ACN40" s="101"/>
      <c r="ACO40" s="101"/>
      <c r="ACP40" s="101"/>
      <c r="ACQ40" s="101"/>
      <c r="ACR40" s="101"/>
      <c r="ACS40" s="101"/>
      <c r="ACT40" s="101"/>
      <c r="ACU40" s="101"/>
      <c r="ACV40" s="101"/>
      <c r="ACW40" s="101"/>
      <c r="ACX40" s="101"/>
      <c r="ACY40" s="101"/>
      <c r="ACZ40" s="101"/>
      <c r="ADA40" s="101"/>
      <c r="ADB40" s="101"/>
      <c r="ADC40" s="101"/>
      <c r="ADD40" s="101"/>
      <c r="ADE40" s="101"/>
      <c r="ADF40" s="101"/>
      <c r="ADG40" s="101"/>
      <c r="ADH40" s="101"/>
      <c r="ADI40" s="101"/>
      <c r="ADJ40" s="101"/>
      <c r="ADK40" s="101"/>
      <c r="ADL40" s="101"/>
      <c r="ADM40" s="101"/>
      <c r="ADN40" s="101"/>
      <c r="ADO40" s="101"/>
      <c r="ADP40" s="101"/>
      <c r="ADQ40" s="101"/>
      <c r="ADR40" s="101"/>
      <c r="ADS40" s="101"/>
      <c r="ADT40" s="101"/>
      <c r="ADU40" s="101"/>
      <c r="ADV40" s="101"/>
      <c r="ADW40" s="101"/>
      <c r="ADX40" s="101"/>
      <c r="ADY40" s="101"/>
      <c r="ADZ40" s="101"/>
      <c r="AEA40" s="101"/>
      <c r="AEB40" s="101"/>
      <c r="AEC40" s="101"/>
      <c r="AED40" s="101"/>
      <c r="AEE40" s="101"/>
      <c r="AEF40" s="101"/>
      <c r="AEG40" s="101"/>
      <c r="AEH40" s="101"/>
      <c r="AEI40" s="101"/>
      <c r="AEJ40" s="101"/>
      <c r="AEK40" s="101"/>
      <c r="AEL40" s="101"/>
      <c r="AEM40" s="101"/>
      <c r="AEN40" s="101"/>
      <c r="AEO40" s="101"/>
      <c r="AEP40" s="101"/>
      <c r="AEQ40" s="101"/>
      <c r="AER40" s="101"/>
      <c r="AES40" s="101"/>
      <c r="AET40" s="101"/>
      <c r="AEU40" s="101"/>
      <c r="AEV40" s="101"/>
      <c r="AEW40" s="101"/>
      <c r="AEX40" s="101"/>
      <c r="AEY40" s="101"/>
      <c r="AEZ40" s="101"/>
      <c r="AFA40" s="101"/>
      <c r="AFB40" s="101"/>
      <c r="AFC40" s="101"/>
      <c r="AFD40" s="101"/>
      <c r="AFE40" s="101"/>
      <c r="AFF40" s="101"/>
      <c r="AFG40" s="101"/>
      <c r="AFH40" s="101"/>
      <c r="AFI40" s="101"/>
      <c r="AFJ40" s="101"/>
      <c r="AFK40" s="101"/>
      <c r="AFL40" s="101"/>
      <c r="AFM40" s="101"/>
      <c r="AFN40" s="101"/>
      <c r="AFO40" s="101"/>
      <c r="AFP40" s="101"/>
      <c r="AFQ40" s="101"/>
      <c r="AFR40" s="101"/>
      <c r="AFS40" s="101"/>
      <c r="AFT40" s="101"/>
      <c r="AFU40" s="101"/>
      <c r="AFV40" s="101"/>
      <c r="AFW40" s="101"/>
      <c r="AFX40" s="101"/>
      <c r="AFY40" s="101"/>
      <c r="AFZ40" s="101"/>
      <c r="AGA40" s="101"/>
      <c r="AGB40" s="101"/>
      <c r="AGC40" s="101"/>
      <c r="AGD40" s="101"/>
      <c r="AGE40" s="101"/>
      <c r="AGF40" s="101"/>
      <c r="AGG40" s="101"/>
      <c r="AGH40" s="101"/>
      <c r="AGI40" s="101"/>
      <c r="AGJ40" s="101"/>
      <c r="AGK40" s="101"/>
      <c r="AGL40" s="101"/>
      <c r="AGM40" s="101"/>
      <c r="AGN40" s="101"/>
      <c r="AGO40" s="101"/>
      <c r="AGP40" s="101"/>
      <c r="AGQ40" s="101"/>
      <c r="AGR40" s="101"/>
      <c r="AGS40" s="101"/>
      <c r="AGT40" s="101"/>
      <c r="AGU40" s="101"/>
      <c r="AGV40" s="101"/>
      <c r="AGW40" s="101"/>
      <c r="AGX40" s="101"/>
      <c r="AGY40" s="101"/>
      <c r="AGZ40" s="101"/>
      <c r="AHA40" s="101"/>
      <c r="AHB40" s="101"/>
      <c r="AHC40" s="101"/>
      <c r="AHD40" s="101"/>
      <c r="AHE40" s="101"/>
      <c r="AHF40" s="101"/>
      <c r="AHG40" s="101"/>
      <c r="AHH40" s="101"/>
      <c r="AHI40" s="101"/>
      <c r="AHJ40" s="101"/>
      <c r="AHK40" s="101"/>
      <c r="AHL40" s="101"/>
      <c r="AHM40" s="101"/>
      <c r="AHN40" s="101"/>
      <c r="AHO40" s="101"/>
      <c r="AHP40" s="101"/>
      <c r="AHQ40" s="101"/>
      <c r="AHR40" s="101"/>
      <c r="AHS40" s="101"/>
      <c r="AHT40" s="101"/>
      <c r="AHU40" s="101"/>
      <c r="AHV40" s="101"/>
      <c r="AHW40" s="101"/>
      <c r="AHX40" s="101"/>
      <c r="AHY40" s="101"/>
      <c r="AHZ40" s="101"/>
      <c r="AIA40" s="101"/>
      <c r="AIB40" s="101"/>
      <c r="AIC40" s="101"/>
      <c r="AID40" s="101"/>
      <c r="AIE40" s="101"/>
      <c r="AIF40" s="101"/>
      <c r="AIG40" s="101"/>
      <c r="AIH40" s="101"/>
      <c r="AII40" s="101"/>
      <c r="AIJ40" s="101"/>
      <c r="AIK40" s="101"/>
      <c r="AIL40" s="101"/>
      <c r="AIM40" s="101"/>
      <c r="AIN40" s="101"/>
      <c r="AIO40" s="101"/>
      <c r="AIP40" s="101"/>
      <c r="AIQ40" s="101"/>
      <c r="AIR40" s="101"/>
      <c r="AIS40" s="101"/>
      <c r="AIT40" s="101"/>
      <c r="AIU40" s="101"/>
      <c r="AIV40" s="101"/>
      <c r="AIW40" s="101"/>
      <c r="AIX40" s="101"/>
      <c r="AIY40" s="101"/>
      <c r="AIZ40" s="101"/>
      <c r="AJA40" s="101"/>
      <c r="AJB40" s="101"/>
      <c r="AJC40" s="101"/>
      <c r="AJD40" s="101"/>
      <c r="AJE40" s="101"/>
      <c r="AJF40" s="101"/>
      <c r="AJG40" s="101"/>
      <c r="AJH40" s="101"/>
      <c r="AJI40" s="101"/>
      <c r="AJJ40" s="101"/>
      <c r="AJK40" s="101"/>
      <c r="AJL40" s="101"/>
      <c r="AJM40" s="101"/>
      <c r="AJN40" s="101"/>
      <c r="AJO40" s="101"/>
      <c r="AJP40" s="101"/>
      <c r="AJQ40" s="101"/>
      <c r="AJR40" s="101"/>
      <c r="AJS40" s="101"/>
      <c r="AJT40" s="101"/>
      <c r="AJU40" s="101"/>
      <c r="AJV40" s="101"/>
      <c r="AJW40" s="101"/>
      <c r="AJX40" s="101"/>
      <c r="AJY40" s="101"/>
      <c r="AJZ40" s="101"/>
      <c r="AKA40" s="101"/>
      <c r="AKB40" s="101"/>
      <c r="AKC40" s="101"/>
      <c r="AKD40" s="101"/>
      <c r="AKE40" s="101"/>
      <c r="AKF40" s="101"/>
      <c r="AKG40" s="101"/>
      <c r="AKH40" s="101"/>
      <c r="AKI40" s="101"/>
      <c r="AKJ40" s="101"/>
      <c r="AKK40" s="101"/>
      <c r="AKL40" s="101"/>
      <c r="AKM40" s="101"/>
      <c r="AKN40" s="101"/>
      <c r="AKO40" s="101"/>
      <c r="AKP40" s="101"/>
      <c r="AKQ40" s="101"/>
      <c r="AKR40" s="101"/>
      <c r="AKS40" s="101"/>
      <c r="AKT40" s="101"/>
      <c r="AKU40" s="101"/>
      <c r="AKV40" s="101"/>
      <c r="AKW40" s="101"/>
      <c r="AKX40" s="101"/>
      <c r="AKY40" s="101"/>
      <c r="AKZ40" s="101"/>
      <c r="ALA40" s="101"/>
      <c r="ALB40" s="101"/>
      <c r="ALC40" s="101"/>
      <c r="ALD40" s="101"/>
      <c r="ALE40" s="101"/>
      <c r="ALF40" s="101"/>
      <c r="ALG40" s="101"/>
      <c r="ALH40" s="101"/>
      <c r="ALI40" s="101"/>
      <c r="ALJ40" s="101"/>
      <c r="ALK40" s="101"/>
      <c r="ALL40" s="101"/>
      <c r="ALM40" s="101"/>
      <c r="ALN40" s="101"/>
      <c r="ALO40" s="101"/>
      <c r="ALP40" s="101"/>
      <c r="ALQ40" s="101"/>
      <c r="ALR40" s="101"/>
      <c r="ALS40" s="101"/>
      <c r="ALT40" s="101"/>
      <c r="ALU40" s="101"/>
      <c r="ALV40" s="101"/>
      <c r="ALW40" s="101"/>
      <c r="ALX40" s="101"/>
      <c r="ALY40" s="101"/>
      <c r="ALZ40" s="101"/>
      <c r="AMA40" s="101"/>
    </row>
    <row r="41" spans="1:1015" ht="13.9" customHeight="1">
      <c r="A41" s="146" t="s">
        <v>124</v>
      </c>
      <c r="B41" s="154" t="s">
        <v>109</v>
      </c>
      <c r="C41" s="155"/>
      <c r="D41" s="155"/>
      <c r="E41" s="155"/>
      <c r="F41" s="155"/>
      <c r="G41" s="155"/>
      <c r="H41" s="156"/>
    </row>
    <row r="42" spans="1:1015" ht="15.75">
      <c r="A42" s="147"/>
      <c r="B42" s="78" t="s">
        <v>49</v>
      </c>
      <c r="C42" s="79" t="s">
        <v>50</v>
      </c>
      <c r="D42" s="78">
        <v>15</v>
      </c>
      <c r="E42" s="80">
        <v>3.9</v>
      </c>
      <c r="F42" s="81">
        <v>3.92</v>
      </c>
      <c r="G42" s="80">
        <v>0</v>
      </c>
      <c r="H42" s="80">
        <f t="shared" si="0"/>
        <v>50.88</v>
      </c>
    </row>
    <row r="43" spans="1:1015" ht="31.5">
      <c r="A43" s="147"/>
      <c r="B43" s="81" t="s">
        <v>178</v>
      </c>
      <c r="C43" s="79" t="s">
        <v>125</v>
      </c>
      <c r="D43" s="78" t="s">
        <v>118</v>
      </c>
      <c r="E43" s="81">
        <v>12.09</v>
      </c>
      <c r="F43" s="81">
        <v>5.61</v>
      </c>
      <c r="G43" s="81">
        <v>8.4600000000000009</v>
      </c>
      <c r="H43" s="80">
        <f t="shared" si="0"/>
        <v>132.69</v>
      </c>
    </row>
    <row r="44" spans="1:1015" ht="15.75">
      <c r="A44" s="147"/>
      <c r="B44" s="81" t="s">
        <v>71</v>
      </c>
      <c r="C44" s="79" t="s">
        <v>72</v>
      </c>
      <c r="D44" s="78">
        <v>150</v>
      </c>
      <c r="E44" s="81">
        <v>3.07</v>
      </c>
      <c r="F44" s="81">
        <v>4.71</v>
      </c>
      <c r="G44" s="81">
        <v>22.03</v>
      </c>
      <c r="H44" s="80">
        <f t="shared" ref="H44:H75" si="1">G44*4+F44*9+E44*4</f>
        <v>142.79</v>
      </c>
    </row>
    <row r="45" spans="1:1015" ht="15.75">
      <c r="A45" s="147"/>
      <c r="B45" s="81" t="s">
        <v>179</v>
      </c>
      <c r="C45" s="79" t="s">
        <v>126</v>
      </c>
      <c r="D45" s="78" t="s">
        <v>127</v>
      </c>
      <c r="E45" s="81">
        <v>0.05</v>
      </c>
      <c r="F45" s="81">
        <v>0.01</v>
      </c>
      <c r="G45" s="81">
        <v>10.16</v>
      </c>
      <c r="H45" s="80">
        <f t="shared" si="1"/>
        <v>40.930000000000007</v>
      </c>
    </row>
    <row r="46" spans="1:1015" ht="15.75">
      <c r="A46" s="147"/>
      <c r="B46" s="81"/>
      <c r="C46" s="79" t="s">
        <v>33</v>
      </c>
      <c r="D46" s="78">
        <v>40</v>
      </c>
      <c r="E46" s="81">
        <v>3.04</v>
      </c>
      <c r="F46" s="80">
        <v>0.4</v>
      </c>
      <c r="G46" s="81">
        <v>19.32</v>
      </c>
      <c r="H46" s="80">
        <f t="shared" si="1"/>
        <v>93.039999999999992</v>
      </c>
    </row>
    <row r="47" spans="1:1015" ht="15.75">
      <c r="A47" s="147"/>
      <c r="B47" s="81" t="s">
        <v>34</v>
      </c>
      <c r="C47" s="79" t="s">
        <v>57</v>
      </c>
      <c r="D47" s="78">
        <v>100</v>
      </c>
      <c r="E47" s="80">
        <v>0.8</v>
      </c>
      <c r="F47" s="80">
        <v>0.2</v>
      </c>
      <c r="G47" s="80">
        <v>7.5</v>
      </c>
      <c r="H47" s="80">
        <f t="shared" si="1"/>
        <v>35</v>
      </c>
    </row>
    <row r="48" spans="1:1015" s="12" customFormat="1" ht="15.75">
      <c r="A48" s="148"/>
      <c r="B48" s="87"/>
      <c r="C48" s="83" t="s">
        <v>113</v>
      </c>
      <c r="D48" s="82">
        <v>622</v>
      </c>
      <c r="E48" s="82">
        <f>SUM(E42:E47)</f>
        <v>22.95</v>
      </c>
      <c r="F48" s="82">
        <v>15.85</v>
      </c>
      <c r="G48" s="82">
        <f>SUM(G42:G47)</f>
        <v>67.47</v>
      </c>
      <c r="H48" s="100">
        <f t="shared" si="1"/>
        <v>504.33</v>
      </c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101"/>
      <c r="DH48" s="101"/>
      <c r="DI48" s="101"/>
      <c r="DJ48" s="101"/>
      <c r="DK48" s="101"/>
      <c r="DL48" s="101"/>
      <c r="DM48" s="101"/>
      <c r="DN48" s="101"/>
      <c r="DO48" s="101"/>
      <c r="DP48" s="101"/>
      <c r="DQ48" s="101"/>
      <c r="DR48" s="101"/>
      <c r="DS48" s="101"/>
      <c r="DT48" s="101"/>
      <c r="DU48" s="101"/>
      <c r="DV48" s="101"/>
      <c r="DW48" s="101"/>
      <c r="DX48" s="101"/>
      <c r="DY48" s="101"/>
      <c r="DZ48" s="101"/>
      <c r="EA48" s="101"/>
      <c r="EB48" s="101"/>
      <c r="EC48" s="101"/>
      <c r="ED48" s="101"/>
      <c r="EE48" s="101"/>
      <c r="EF48" s="101"/>
      <c r="EG48" s="101"/>
      <c r="EH48" s="101"/>
      <c r="EI48" s="101"/>
      <c r="EJ48" s="101"/>
      <c r="EK48" s="101"/>
      <c r="EL48" s="101"/>
      <c r="EM48" s="101"/>
      <c r="EN48" s="101"/>
      <c r="EO48" s="101"/>
      <c r="EP48" s="101"/>
      <c r="EQ48" s="101"/>
      <c r="ER48" s="101"/>
      <c r="ES48" s="101"/>
      <c r="ET48" s="101"/>
      <c r="EU48" s="101"/>
      <c r="EV48" s="101"/>
      <c r="EW48" s="101"/>
      <c r="EX48" s="101"/>
      <c r="EY48" s="101"/>
      <c r="EZ48" s="101"/>
      <c r="FA48" s="101"/>
      <c r="FB48" s="101"/>
      <c r="FC48" s="101"/>
      <c r="FD48" s="101"/>
      <c r="FE48" s="101"/>
      <c r="FF48" s="101"/>
      <c r="FG48" s="101"/>
      <c r="FH48" s="101"/>
      <c r="FI48" s="101"/>
      <c r="FJ48" s="101"/>
      <c r="FK48" s="101"/>
      <c r="FL48" s="101"/>
      <c r="FM48" s="101"/>
      <c r="FN48" s="101"/>
      <c r="FO48" s="101"/>
      <c r="FP48" s="101"/>
      <c r="FQ48" s="101"/>
      <c r="FR48" s="101"/>
      <c r="FS48" s="101"/>
      <c r="FT48" s="101"/>
      <c r="FU48" s="101"/>
      <c r="FV48" s="101"/>
      <c r="FW48" s="101"/>
      <c r="FX48" s="101"/>
      <c r="FY48" s="101"/>
      <c r="FZ48" s="101"/>
      <c r="GA48" s="101"/>
      <c r="GB48" s="101"/>
      <c r="GC48" s="101"/>
      <c r="GD48" s="101"/>
      <c r="GE48" s="101"/>
      <c r="GF48" s="101"/>
      <c r="GG48" s="101"/>
      <c r="GH48" s="101"/>
      <c r="GI48" s="101"/>
      <c r="GJ48" s="101"/>
      <c r="GK48" s="101"/>
      <c r="GL48" s="101"/>
      <c r="GM48" s="101"/>
      <c r="GN48" s="101"/>
      <c r="GO48" s="101"/>
      <c r="GP48" s="101"/>
      <c r="GQ48" s="101"/>
      <c r="GR48" s="101"/>
      <c r="GS48" s="101"/>
      <c r="GT48" s="101"/>
      <c r="GU48" s="101"/>
      <c r="GV48" s="101"/>
      <c r="GW48" s="101"/>
      <c r="GX48" s="101"/>
      <c r="GY48" s="101"/>
      <c r="GZ48" s="101"/>
      <c r="HA48" s="101"/>
      <c r="HB48" s="101"/>
      <c r="HC48" s="101"/>
      <c r="HD48" s="101"/>
      <c r="HE48" s="101"/>
      <c r="HF48" s="101"/>
      <c r="HG48" s="101"/>
      <c r="HH48" s="101"/>
      <c r="HI48" s="101"/>
      <c r="HJ48" s="101"/>
      <c r="HK48" s="101"/>
      <c r="HL48" s="101"/>
      <c r="HM48" s="101"/>
      <c r="HN48" s="101"/>
      <c r="HO48" s="101"/>
      <c r="HP48" s="101"/>
      <c r="HQ48" s="101"/>
      <c r="HR48" s="101"/>
      <c r="HS48" s="101"/>
      <c r="HT48" s="101"/>
      <c r="HU48" s="101"/>
      <c r="HV48" s="101"/>
      <c r="HW48" s="101"/>
      <c r="HX48" s="101"/>
      <c r="HY48" s="101"/>
      <c r="HZ48" s="101"/>
      <c r="IA48" s="101"/>
      <c r="IB48" s="101"/>
      <c r="IC48" s="101"/>
      <c r="ID48" s="101"/>
      <c r="IE48" s="101"/>
      <c r="IF48" s="101"/>
      <c r="IG48" s="101"/>
      <c r="IH48" s="101"/>
      <c r="II48" s="101"/>
      <c r="IJ48" s="101"/>
      <c r="IK48" s="101"/>
      <c r="IL48" s="101"/>
      <c r="IM48" s="101"/>
      <c r="IN48" s="101"/>
      <c r="IO48" s="101"/>
      <c r="IP48" s="101"/>
      <c r="IQ48" s="101"/>
      <c r="IR48" s="101"/>
      <c r="IS48" s="101"/>
      <c r="IT48" s="101"/>
      <c r="IU48" s="101"/>
      <c r="IV48" s="101"/>
      <c r="IW48" s="101"/>
      <c r="IX48" s="101"/>
      <c r="IY48" s="101"/>
      <c r="IZ48" s="101"/>
      <c r="JA48" s="101"/>
      <c r="JB48" s="101"/>
      <c r="JC48" s="101"/>
      <c r="JD48" s="101"/>
      <c r="JE48" s="101"/>
      <c r="JF48" s="101"/>
      <c r="JG48" s="101"/>
      <c r="JH48" s="101"/>
      <c r="JI48" s="101"/>
      <c r="JJ48" s="101"/>
      <c r="JK48" s="101"/>
      <c r="JL48" s="101"/>
      <c r="JM48" s="101"/>
      <c r="JN48" s="101"/>
      <c r="JO48" s="101"/>
      <c r="JP48" s="101"/>
      <c r="JQ48" s="101"/>
      <c r="JR48" s="101"/>
      <c r="JS48" s="101"/>
      <c r="JT48" s="101"/>
      <c r="JU48" s="101"/>
      <c r="JV48" s="101"/>
      <c r="JW48" s="101"/>
      <c r="JX48" s="101"/>
      <c r="JY48" s="101"/>
      <c r="JZ48" s="101"/>
      <c r="KA48" s="101"/>
      <c r="KB48" s="101"/>
      <c r="KC48" s="101"/>
      <c r="KD48" s="101"/>
      <c r="KE48" s="101"/>
      <c r="KF48" s="101"/>
      <c r="KG48" s="101"/>
      <c r="KH48" s="101"/>
      <c r="KI48" s="101"/>
      <c r="KJ48" s="101"/>
      <c r="KK48" s="101"/>
      <c r="KL48" s="101"/>
      <c r="KM48" s="101"/>
      <c r="KN48" s="101"/>
      <c r="KO48" s="101"/>
      <c r="KP48" s="101"/>
      <c r="KQ48" s="101"/>
      <c r="KR48" s="101"/>
      <c r="KS48" s="101"/>
      <c r="KT48" s="101"/>
      <c r="KU48" s="101"/>
      <c r="KV48" s="101"/>
      <c r="KW48" s="101"/>
      <c r="KX48" s="101"/>
      <c r="KY48" s="101"/>
      <c r="KZ48" s="101"/>
      <c r="LA48" s="101"/>
      <c r="LB48" s="101"/>
      <c r="LC48" s="101"/>
      <c r="LD48" s="101"/>
      <c r="LE48" s="101"/>
      <c r="LF48" s="101"/>
      <c r="LG48" s="101"/>
      <c r="LH48" s="101"/>
      <c r="LI48" s="101"/>
      <c r="LJ48" s="101"/>
      <c r="LK48" s="101"/>
      <c r="LL48" s="101"/>
      <c r="LM48" s="101"/>
      <c r="LN48" s="101"/>
      <c r="LO48" s="101"/>
      <c r="LP48" s="101"/>
      <c r="LQ48" s="101"/>
      <c r="LR48" s="101"/>
      <c r="LS48" s="101"/>
      <c r="LT48" s="101"/>
      <c r="LU48" s="101"/>
      <c r="LV48" s="101"/>
      <c r="LW48" s="101"/>
      <c r="LX48" s="101"/>
      <c r="LY48" s="101"/>
      <c r="LZ48" s="101"/>
      <c r="MA48" s="101"/>
      <c r="MB48" s="101"/>
      <c r="MC48" s="101"/>
      <c r="MD48" s="101"/>
      <c r="ME48" s="101"/>
      <c r="MF48" s="101"/>
      <c r="MG48" s="101"/>
      <c r="MH48" s="101"/>
      <c r="MI48" s="101"/>
      <c r="MJ48" s="101"/>
      <c r="MK48" s="101"/>
      <c r="ML48" s="101"/>
      <c r="MM48" s="101"/>
      <c r="MN48" s="101"/>
      <c r="MO48" s="101"/>
      <c r="MP48" s="101"/>
      <c r="MQ48" s="101"/>
      <c r="MR48" s="101"/>
      <c r="MS48" s="101"/>
      <c r="MT48" s="101"/>
      <c r="MU48" s="101"/>
      <c r="MV48" s="101"/>
      <c r="MW48" s="101"/>
      <c r="MX48" s="101"/>
      <c r="MY48" s="101"/>
      <c r="MZ48" s="101"/>
      <c r="NA48" s="101"/>
      <c r="NB48" s="101"/>
      <c r="NC48" s="101"/>
      <c r="ND48" s="101"/>
      <c r="NE48" s="101"/>
      <c r="NF48" s="101"/>
      <c r="NG48" s="101"/>
      <c r="NH48" s="101"/>
      <c r="NI48" s="101"/>
      <c r="NJ48" s="101"/>
      <c r="NK48" s="101"/>
      <c r="NL48" s="101"/>
      <c r="NM48" s="101"/>
      <c r="NN48" s="101"/>
      <c r="NO48" s="101"/>
      <c r="NP48" s="101"/>
      <c r="NQ48" s="101"/>
      <c r="NR48" s="101"/>
      <c r="NS48" s="101"/>
      <c r="NT48" s="101"/>
      <c r="NU48" s="101"/>
      <c r="NV48" s="101"/>
      <c r="NW48" s="101"/>
      <c r="NX48" s="101"/>
      <c r="NY48" s="101"/>
      <c r="NZ48" s="101"/>
      <c r="OA48" s="101"/>
      <c r="OB48" s="101"/>
      <c r="OC48" s="101"/>
      <c r="OD48" s="101"/>
      <c r="OE48" s="101"/>
      <c r="OF48" s="101"/>
      <c r="OG48" s="101"/>
      <c r="OH48" s="101"/>
      <c r="OI48" s="101"/>
      <c r="OJ48" s="101"/>
      <c r="OK48" s="101"/>
      <c r="OL48" s="101"/>
      <c r="OM48" s="101"/>
      <c r="ON48" s="101"/>
      <c r="OO48" s="101"/>
      <c r="OP48" s="101"/>
      <c r="OQ48" s="101"/>
      <c r="OR48" s="101"/>
      <c r="OS48" s="101"/>
      <c r="OT48" s="101"/>
      <c r="OU48" s="101"/>
      <c r="OV48" s="101"/>
      <c r="OW48" s="101"/>
      <c r="OX48" s="101"/>
      <c r="OY48" s="101"/>
      <c r="OZ48" s="101"/>
      <c r="PA48" s="101"/>
      <c r="PB48" s="101"/>
      <c r="PC48" s="101"/>
      <c r="PD48" s="101"/>
      <c r="PE48" s="101"/>
      <c r="PF48" s="101"/>
      <c r="PG48" s="101"/>
      <c r="PH48" s="101"/>
      <c r="PI48" s="101"/>
      <c r="PJ48" s="101"/>
      <c r="PK48" s="101"/>
      <c r="PL48" s="101"/>
      <c r="PM48" s="101"/>
      <c r="PN48" s="101"/>
      <c r="PO48" s="101"/>
      <c r="PP48" s="101"/>
      <c r="PQ48" s="101"/>
      <c r="PR48" s="101"/>
      <c r="PS48" s="101"/>
      <c r="PT48" s="101"/>
      <c r="PU48" s="101"/>
      <c r="PV48" s="101"/>
      <c r="PW48" s="101"/>
      <c r="PX48" s="101"/>
      <c r="PY48" s="101"/>
      <c r="PZ48" s="101"/>
      <c r="QA48" s="101"/>
      <c r="QB48" s="101"/>
      <c r="QC48" s="101"/>
      <c r="QD48" s="101"/>
      <c r="QE48" s="101"/>
      <c r="QF48" s="101"/>
      <c r="QG48" s="101"/>
      <c r="QH48" s="101"/>
      <c r="QI48" s="101"/>
      <c r="QJ48" s="101"/>
      <c r="QK48" s="101"/>
      <c r="QL48" s="101"/>
      <c r="QM48" s="101"/>
      <c r="QN48" s="101"/>
      <c r="QO48" s="101"/>
      <c r="QP48" s="101"/>
      <c r="QQ48" s="101"/>
      <c r="QR48" s="101"/>
      <c r="QS48" s="101"/>
      <c r="QT48" s="101"/>
      <c r="QU48" s="101"/>
      <c r="QV48" s="101"/>
      <c r="QW48" s="101"/>
      <c r="QX48" s="101"/>
      <c r="QY48" s="101"/>
      <c r="QZ48" s="101"/>
      <c r="RA48" s="101"/>
      <c r="RB48" s="101"/>
      <c r="RC48" s="101"/>
      <c r="RD48" s="101"/>
      <c r="RE48" s="101"/>
      <c r="RF48" s="101"/>
      <c r="RG48" s="101"/>
      <c r="RH48" s="101"/>
      <c r="RI48" s="101"/>
      <c r="RJ48" s="101"/>
      <c r="RK48" s="101"/>
      <c r="RL48" s="101"/>
      <c r="RM48" s="101"/>
      <c r="RN48" s="101"/>
      <c r="RO48" s="101"/>
      <c r="RP48" s="101"/>
      <c r="RQ48" s="101"/>
      <c r="RR48" s="101"/>
      <c r="RS48" s="101"/>
      <c r="RT48" s="101"/>
      <c r="RU48" s="101"/>
      <c r="RV48" s="101"/>
      <c r="RW48" s="101"/>
      <c r="RX48" s="101"/>
      <c r="RY48" s="101"/>
      <c r="RZ48" s="101"/>
      <c r="SA48" s="101"/>
      <c r="SB48" s="101"/>
      <c r="SC48" s="101"/>
      <c r="SD48" s="101"/>
      <c r="SE48" s="101"/>
      <c r="SF48" s="101"/>
      <c r="SG48" s="101"/>
      <c r="SH48" s="101"/>
      <c r="SI48" s="101"/>
      <c r="SJ48" s="101"/>
      <c r="SK48" s="101"/>
      <c r="SL48" s="101"/>
      <c r="SM48" s="101"/>
      <c r="SN48" s="101"/>
      <c r="SO48" s="101"/>
      <c r="SP48" s="101"/>
      <c r="SQ48" s="101"/>
      <c r="SR48" s="101"/>
      <c r="SS48" s="101"/>
      <c r="ST48" s="101"/>
      <c r="SU48" s="101"/>
      <c r="SV48" s="101"/>
      <c r="SW48" s="101"/>
      <c r="SX48" s="101"/>
      <c r="SY48" s="101"/>
      <c r="SZ48" s="101"/>
      <c r="TA48" s="101"/>
      <c r="TB48" s="101"/>
      <c r="TC48" s="101"/>
      <c r="TD48" s="101"/>
      <c r="TE48" s="101"/>
      <c r="TF48" s="101"/>
      <c r="TG48" s="101"/>
      <c r="TH48" s="101"/>
      <c r="TI48" s="101"/>
      <c r="TJ48" s="101"/>
      <c r="TK48" s="101"/>
      <c r="TL48" s="101"/>
      <c r="TM48" s="101"/>
      <c r="TN48" s="101"/>
      <c r="TO48" s="101"/>
      <c r="TP48" s="101"/>
      <c r="TQ48" s="101"/>
      <c r="TR48" s="101"/>
      <c r="TS48" s="101"/>
      <c r="TT48" s="101"/>
      <c r="TU48" s="101"/>
      <c r="TV48" s="101"/>
      <c r="TW48" s="101"/>
      <c r="TX48" s="101"/>
      <c r="TY48" s="101"/>
      <c r="TZ48" s="101"/>
      <c r="UA48" s="101"/>
      <c r="UB48" s="101"/>
      <c r="UC48" s="101"/>
      <c r="UD48" s="101"/>
      <c r="UE48" s="101"/>
      <c r="UF48" s="101"/>
      <c r="UG48" s="101"/>
      <c r="UH48" s="101"/>
      <c r="UI48" s="101"/>
      <c r="UJ48" s="101"/>
      <c r="UK48" s="101"/>
      <c r="UL48" s="101"/>
      <c r="UM48" s="101"/>
      <c r="UN48" s="101"/>
      <c r="UO48" s="101"/>
      <c r="UP48" s="101"/>
      <c r="UQ48" s="101"/>
      <c r="UR48" s="101"/>
      <c r="US48" s="101"/>
      <c r="UT48" s="101"/>
      <c r="UU48" s="101"/>
      <c r="UV48" s="101"/>
      <c r="UW48" s="101"/>
      <c r="UX48" s="101"/>
      <c r="UY48" s="101"/>
      <c r="UZ48" s="101"/>
      <c r="VA48" s="101"/>
      <c r="VB48" s="101"/>
      <c r="VC48" s="101"/>
      <c r="VD48" s="101"/>
      <c r="VE48" s="101"/>
      <c r="VF48" s="101"/>
      <c r="VG48" s="101"/>
      <c r="VH48" s="101"/>
      <c r="VI48" s="101"/>
      <c r="VJ48" s="101"/>
      <c r="VK48" s="101"/>
      <c r="VL48" s="101"/>
      <c r="VM48" s="101"/>
      <c r="VN48" s="101"/>
      <c r="VO48" s="101"/>
      <c r="VP48" s="101"/>
      <c r="VQ48" s="101"/>
      <c r="VR48" s="101"/>
      <c r="VS48" s="101"/>
      <c r="VT48" s="101"/>
      <c r="VU48" s="101"/>
      <c r="VV48" s="101"/>
      <c r="VW48" s="101"/>
      <c r="VX48" s="101"/>
      <c r="VY48" s="101"/>
      <c r="VZ48" s="101"/>
      <c r="WA48" s="101"/>
      <c r="WB48" s="101"/>
      <c r="WC48" s="101"/>
      <c r="WD48" s="101"/>
      <c r="WE48" s="101"/>
      <c r="WF48" s="101"/>
      <c r="WG48" s="101"/>
      <c r="WH48" s="101"/>
      <c r="WI48" s="101"/>
      <c r="WJ48" s="101"/>
      <c r="WK48" s="101"/>
      <c r="WL48" s="101"/>
      <c r="WM48" s="101"/>
      <c r="WN48" s="101"/>
      <c r="WO48" s="101"/>
      <c r="WP48" s="101"/>
      <c r="WQ48" s="101"/>
      <c r="WR48" s="101"/>
      <c r="WS48" s="101"/>
      <c r="WT48" s="101"/>
      <c r="WU48" s="101"/>
      <c r="WV48" s="101"/>
      <c r="WW48" s="101"/>
      <c r="WX48" s="101"/>
      <c r="WY48" s="101"/>
      <c r="WZ48" s="101"/>
      <c r="XA48" s="101"/>
      <c r="XB48" s="101"/>
      <c r="XC48" s="101"/>
      <c r="XD48" s="101"/>
      <c r="XE48" s="101"/>
      <c r="XF48" s="101"/>
      <c r="XG48" s="101"/>
      <c r="XH48" s="101"/>
      <c r="XI48" s="101"/>
      <c r="XJ48" s="101"/>
      <c r="XK48" s="101"/>
      <c r="XL48" s="101"/>
      <c r="XM48" s="101"/>
      <c r="XN48" s="101"/>
      <c r="XO48" s="101"/>
      <c r="XP48" s="101"/>
      <c r="XQ48" s="101"/>
      <c r="XR48" s="101"/>
      <c r="XS48" s="101"/>
      <c r="XT48" s="101"/>
      <c r="XU48" s="101"/>
      <c r="XV48" s="101"/>
      <c r="XW48" s="101"/>
      <c r="XX48" s="101"/>
      <c r="XY48" s="101"/>
      <c r="XZ48" s="101"/>
      <c r="YA48" s="101"/>
      <c r="YB48" s="101"/>
      <c r="YC48" s="101"/>
      <c r="YD48" s="101"/>
      <c r="YE48" s="101"/>
      <c r="YF48" s="101"/>
      <c r="YG48" s="101"/>
      <c r="YH48" s="101"/>
      <c r="YI48" s="101"/>
      <c r="YJ48" s="101"/>
      <c r="YK48" s="101"/>
      <c r="YL48" s="101"/>
      <c r="YM48" s="101"/>
      <c r="YN48" s="101"/>
      <c r="YO48" s="101"/>
      <c r="YP48" s="101"/>
      <c r="YQ48" s="101"/>
      <c r="YR48" s="101"/>
      <c r="YS48" s="101"/>
      <c r="YT48" s="101"/>
      <c r="YU48" s="101"/>
      <c r="YV48" s="101"/>
      <c r="YW48" s="101"/>
      <c r="YX48" s="101"/>
      <c r="YY48" s="101"/>
      <c r="YZ48" s="101"/>
      <c r="ZA48" s="101"/>
      <c r="ZB48" s="101"/>
      <c r="ZC48" s="101"/>
      <c r="ZD48" s="101"/>
      <c r="ZE48" s="101"/>
      <c r="ZF48" s="101"/>
      <c r="ZG48" s="101"/>
      <c r="ZH48" s="101"/>
      <c r="ZI48" s="101"/>
      <c r="ZJ48" s="101"/>
      <c r="ZK48" s="101"/>
      <c r="ZL48" s="101"/>
      <c r="ZM48" s="101"/>
      <c r="ZN48" s="101"/>
      <c r="ZO48" s="101"/>
      <c r="ZP48" s="101"/>
      <c r="ZQ48" s="101"/>
      <c r="ZR48" s="101"/>
      <c r="ZS48" s="101"/>
      <c r="ZT48" s="101"/>
      <c r="ZU48" s="101"/>
      <c r="ZV48" s="101"/>
      <c r="ZW48" s="101"/>
      <c r="ZX48" s="101"/>
      <c r="ZY48" s="101"/>
      <c r="ZZ48" s="101"/>
      <c r="AAA48" s="101"/>
      <c r="AAB48" s="101"/>
      <c r="AAC48" s="101"/>
      <c r="AAD48" s="101"/>
      <c r="AAE48" s="101"/>
      <c r="AAF48" s="101"/>
      <c r="AAG48" s="101"/>
      <c r="AAH48" s="101"/>
      <c r="AAI48" s="101"/>
      <c r="AAJ48" s="101"/>
      <c r="AAK48" s="101"/>
      <c r="AAL48" s="101"/>
      <c r="AAM48" s="101"/>
      <c r="AAN48" s="101"/>
      <c r="AAO48" s="101"/>
      <c r="AAP48" s="101"/>
      <c r="AAQ48" s="101"/>
      <c r="AAR48" s="101"/>
      <c r="AAS48" s="101"/>
      <c r="AAT48" s="101"/>
      <c r="AAU48" s="101"/>
      <c r="AAV48" s="101"/>
      <c r="AAW48" s="101"/>
      <c r="AAX48" s="101"/>
      <c r="AAY48" s="101"/>
      <c r="AAZ48" s="101"/>
      <c r="ABA48" s="101"/>
      <c r="ABB48" s="101"/>
      <c r="ABC48" s="101"/>
      <c r="ABD48" s="101"/>
      <c r="ABE48" s="101"/>
      <c r="ABF48" s="101"/>
      <c r="ABG48" s="101"/>
      <c r="ABH48" s="101"/>
      <c r="ABI48" s="101"/>
      <c r="ABJ48" s="101"/>
      <c r="ABK48" s="101"/>
      <c r="ABL48" s="101"/>
      <c r="ABM48" s="101"/>
      <c r="ABN48" s="101"/>
      <c r="ABO48" s="101"/>
      <c r="ABP48" s="101"/>
      <c r="ABQ48" s="101"/>
      <c r="ABR48" s="101"/>
      <c r="ABS48" s="101"/>
      <c r="ABT48" s="101"/>
      <c r="ABU48" s="101"/>
      <c r="ABV48" s="101"/>
      <c r="ABW48" s="101"/>
      <c r="ABX48" s="101"/>
      <c r="ABY48" s="101"/>
      <c r="ABZ48" s="101"/>
      <c r="ACA48" s="101"/>
      <c r="ACB48" s="101"/>
      <c r="ACC48" s="101"/>
      <c r="ACD48" s="101"/>
      <c r="ACE48" s="101"/>
      <c r="ACF48" s="101"/>
      <c r="ACG48" s="101"/>
      <c r="ACH48" s="101"/>
      <c r="ACI48" s="101"/>
      <c r="ACJ48" s="101"/>
      <c r="ACK48" s="101"/>
      <c r="ACL48" s="101"/>
      <c r="ACM48" s="101"/>
      <c r="ACN48" s="101"/>
      <c r="ACO48" s="101"/>
      <c r="ACP48" s="101"/>
      <c r="ACQ48" s="101"/>
      <c r="ACR48" s="101"/>
      <c r="ACS48" s="101"/>
      <c r="ACT48" s="101"/>
      <c r="ACU48" s="101"/>
      <c r="ACV48" s="101"/>
      <c r="ACW48" s="101"/>
      <c r="ACX48" s="101"/>
      <c r="ACY48" s="101"/>
      <c r="ACZ48" s="101"/>
      <c r="ADA48" s="101"/>
      <c r="ADB48" s="101"/>
      <c r="ADC48" s="101"/>
      <c r="ADD48" s="101"/>
      <c r="ADE48" s="101"/>
      <c r="ADF48" s="101"/>
      <c r="ADG48" s="101"/>
      <c r="ADH48" s="101"/>
      <c r="ADI48" s="101"/>
      <c r="ADJ48" s="101"/>
      <c r="ADK48" s="101"/>
      <c r="ADL48" s="101"/>
      <c r="ADM48" s="101"/>
      <c r="ADN48" s="101"/>
      <c r="ADO48" s="101"/>
      <c r="ADP48" s="101"/>
      <c r="ADQ48" s="101"/>
      <c r="ADR48" s="101"/>
      <c r="ADS48" s="101"/>
      <c r="ADT48" s="101"/>
      <c r="ADU48" s="101"/>
      <c r="ADV48" s="101"/>
      <c r="ADW48" s="101"/>
      <c r="ADX48" s="101"/>
      <c r="ADY48" s="101"/>
      <c r="ADZ48" s="101"/>
      <c r="AEA48" s="101"/>
      <c r="AEB48" s="101"/>
      <c r="AEC48" s="101"/>
      <c r="AED48" s="101"/>
      <c r="AEE48" s="101"/>
      <c r="AEF48" s="101"/>
      <c r="AEG48" s="101"/>
      <c r="AEH48" s="101"/>
      <c r="AEI48" s="101"/>
      <c r="AEJ48" s="101"/>
      <c r="AEK48" s="101"/>
      <c r="AEL48" s="101"/>
      <c r="AEM48" s="101"/>
      <c r="AEN48" s="101"/>
      <c r="AEO48" s="101"/>
      <c r="AEP48" s="101"/>
      <c r="AEQ48" s="101"/>
      <c r="AER48" s="101"/>
      <c r="AES48" s="101"/>
      <c r="AET48" s="101"/>
      <c r="AEU48" s="101"/>
      <c r="AEV48" s="101"/>
      <c r="AEW48" s="101"/>
      <c r="AEX48" s="101"/>
      <c r="AEY48" s="101"/>
      <c r="AEZ48" s="101"/>
      <c r="AFA48" s="101"/>
      <c r="AFB48" s="101"/>
      <c r="AFC48" s="101"/>
      <c r="AFD48" s="101"/>
      <c r="AFE48" s="101"/>
      <c r="AFF48" s="101"/>
      <c r="AFG48" s="101"/>
      <c r="AFH48" s="101"/>
      <c r="AFI48" s="101"/>
      <c r="AFJ48" s="101"/>
      <c r="AFK48" s="101"/>
      <c r="AFL48" s="101"/>
      <c r="AFM48" s="101"/>
      <c r="AFN48" s="101"/>
      <c r="AFO48" s="101"/>
      <c r="AFP48" s="101"/>
      <c r="AFQ48" s="101"/>
      <c r="AFR48" s="101"/>
      <c r="AFS48" s="101"/>
      <c r="AFT48" s="101"/>
      <c r="AFU48" s="101"/>
      <c r="AFV48" s="101"/>
      <c r="AFW48" s="101"/>
      <c r="AFX48" s="101"/>
      <c r="AFY48" s="101"/>
      <c r="AFZ48" s="101"/>
      <c r="AGA48" s="101"/>
      <c r="AGB48" s="101"/>
      <c r="AGC48" s="101"/>
      <c r="AGD48" s="101"/>
      <c r="AGE48" s="101"/>
      <c r="AGF48" s="101"/>
      <c r="AGG48" s="101"/>
      <c r="AGH48" s="101"/>
      <c r="AGI48" s="101"/>
      <c r="AGJ48" s="101"/>
      <c r="AGK48" s="101"/>
      <c r="AGL48" s="101"/>
      <c r="AGM48" s="101"/>
      <c r="AGN48" s="101"/>
      <c r="AGO48" s="101"/>
      <c r="AGP48" s="101"/>
      <c r="AGQ48" s="101"/>
      <c r="AGR48" s="101"/>
      <c r="AGS48" s="101"/>
      <c r="AGT48" s="101"/>
      <c r="AGU48" s="101"/>
      <c r="AGV48" s="101"/>
      <c r="AGW48" s="101"/>
      <c r="AGX48" s="101"/>
      <c r="AGY48" s="101"/>
      <c r="AGZ48" s="101"/>
      <c r="AHA48" s="101"/>
      <c r="AHB48" s="101"/>
      <c r="AHC48" s="101"/>
      <c r="AHD48" s="101"/>
      <c r="AHE48" s="101"/>
      <c r="AHF48" s="101"/>
      <c r="AHG48" s="101"/>
      <c r="AHH48" s="101"/>
      <c r="AHI48" s="101"/>
      <c r="AHJ48" s="101"/>
      <c r="AHK48" s="101"/>
      <c r="AHL48" s="101"/>
      <c r="AHM48" s="101"/>
      <c r="AHN48" s="101"/>
      <c r="AHO48" s="101"/>
      <c r="AHP48" s="101"/>
      <c r="AHQ48" s="101"/>
      <c r="AHR48" s="101"/>
      <c r="AHS48" s="101"/>
      <c r="AHT48" s="101"/>
      <c r="AHU48" s="101"/>
      <c r="AHV48" s="101"/>
      <c r="AHW48" s="101"/>
      <c r="AHX48" s="101"/>
      <c r="AHY48" s="101"/>
      <c r="AHZ48" s="101"/>
      <c r="AIA48" s="101"/>
      <c r="AIB48" s="101"/>
      <c r="AIC48" s="101"/>
      <c r="AID48" s="101"/>
      <c r="AIE48" s="101"/>
      <c r="AIF48" s="101"/>
      <c r="AIG48" s="101"/>
      <c r="AIH48" s="101"/>
      <c r="AII48" s="101"/>
      <c r="AIJ48" s="101"/>
      <c r="AIK48" s="101"/>
      <c r="AIL48" s="101"/>
      <c r="AIM48" s="101"/>
      <c r="AIN48" s="101"/>
      <c r="AIO48" s="101"/>
      <c r="AIP48" s="101"/>
      <c r="AIQ48" s="101"/>
      <c r="AIR48" s="101"/>
      <c r="AIS48" s="101"/>
      <c r="AIT48" s="101"/>
      <c r="AIU48" s="101"/>
      <c r="AIV48" s="101"/>
      <c r="AIW48" s="101"/>
      <c r="AIX48" s="101"/>
      <c r="AIY48" s="101"/>
      <c r="AIZ48" s="101"/>
      <c r="AJA48" s="101"/>
      <c r="AJB48" s="101"/>
      <c r="AJC48" s="101"/>
      <c r="AJD48" s="101"/>
      <c r="AJE48" s="101"/>
      <c r="AJF48" s="101"/>
      <c r="AJG48" s="101"/>
      <c r="AJH48" s="101"/>
      <c r="AJI48" s="101"/>
      <c r="AJJ48" s="101"/>
      <c r="AJK48" s="101"/>
      <c r="AJL48" s="101"/>
      <c r="AJM48" s="101"/>
      <c r="AJN48" s="101"/>
      <c r="AJO48" s="101"/>
      <c r="AJP48" s="101"/>
      <c r="AJQ48" s="101"/>
      <c r="AJR48" s="101"/>
      <c r="AJS48" s="101"/>
      <c r="AJT48" s="101"/>
      <c r="AJU48" s="101"/>
      <c r="AJV48" s="101"/>
      <c r="AJW48" s="101"/>
      <c r="AJX48" s="101"/>
      <c r="AJY48" s="101"/>
      <c r="AJZ48" s="101"/>
      <c r="AKA48" s="101"/>
      <c r="AKB48" s="101"/>
      <c r="AKC48" s="101"/>
      <c r="AKD48" s="101"/>
      <c r="AKE48" s="101"/>
      <c r="AKF48" s="101"/>
      <c r="AKG48" s="101"/>
      <c r="AKH48" s="101"/>
      <c r="AKI48" s="101"/>
      <c r="AKJ48" s="101"/>
      <c r="AKK48" s="101"/>
      <c r="AKL48" s="101"/>
      <c r="AKM48" s="101"/>
      <c r="AKN48" s="101"/>
      <c r="AKO48" s="101"/>
      <c r="AKP48" s="101"/>
      <c r="AKQ48" s="101"/>
      <c r="AKR48" s="101"/>
      <c r="AKS48" s="101"/>
      <c r="AKT48" s="101"/>
      <c r="AKU48" s="101"/>
      <c r="AKV48" s="101"/>
      <c r="AKW48" s="101"/>
      <c r="AKX48" s="101"/>
      <c r="AKY48" s="101"/>
      <c r="AKZ48" s="101"/>
      <c r="ALA48" s="101"/>
      <c r="ALB48" s="101"/>
      <c r="ALC48" s="101"/>
      <c r="ALD48" s="101"/>
      <c r="ALE48" s="101"/>
      <c r="ALF48" s="101"/>
      <c r="ALG48" s="101"/>
      <c r="ALH48" s="101"/>
      <c r="ALI48" s="101"/>
      <c r="ALJ48" s="101"/>
      <c r="ALK48" s="101"/>
      <c r="ALL48" s="101"/>
      <c r="ALM48" s="101"/>
      <c r="ALN48" s="101"/>
      <c r="ALO48" s="101"/>
      <c r="ALP48" s="101"/>
      <c r="ALQ48" s="101"/>
      <c r="ALR48" s="101"/>
      <c r="ALS48" s="101"/>
      <c r="ALT48" s="101"/>
      <c r="ALU48" s="101"/>
      <c r="ALV48" s="101"/>
      <c r="ALW48" s="101"/>
      <c r="ALX48" s="101"/>
      <c r="ALY48" s="101"/>
      <c r="ALZ48" s="101"/>
      <c r="AMA48" s="101"/>
    </row>
    <row r="49" spans="1:1015" ht="13.9" customHeight="1">
      <c r="A49" s="146" t="s">
        <v>128</v>
      </c>
      <c r="B49" s="154" t="s">
        <v>109</v>
      </c>
      <c r="C49" s="155"/>
      <c r="D49" s="155"/>
      <c r="E49" s="155"/>
      <c r="F49" s="155"/>
      <c r="G49" s="155"/>
      <c r="H49" s="156"/>
    </row>
    <row r="50" spans="1:1015" ht="15.75">
      <c r="A50" s="147"/>
      <c r="B50" s="81" t="s">
        <v>180</v>
      </c>
      <c r="C50" s="79" t="s">
        <v>85</v>
      </c>
      <c r="D50" s="78" t="s">
        <v>129</v>
      </c>
      <c r="E50" s="81">
        <v>19.11</v>
      </c>
      <c r="F50" s="81">
        <v>19.559999999999999</v>
      </c>
      <c r="G50" s="81">
        <v>40.69</v>
      </c>
      <c r="H50" s="80">
        <f t="shared" si="1"/>
        <v>415.23999999999995</v>
      </c>
    </row>
    <row r="51" spans="1:1015" ht="15.75">
      <c r="A51" s="147"/>
      <c r="B51" s="81" t="s">
        <v>173</v>
      </c>
      <c r="C51" s="79" t="s">
        <v>115</v>
      </c>
      <c r="D51" s="78">
        <v>180</v>
      </c>
      <c r="E51" s="81">
        <v>0.48</v>
      </c>
      <c r="F51" s="80">
        <v>0.2</v>
      </c>
      <c r="G51" s="81">
        <v>16.739999999999998</v>
      </c>
      <c r="H51" s="80">
        <f t="shared" si="1"/>
        <v>70.679999999999993</v>
      </c>
    </row>
    <row r="52" spans="1:1015" ht="15.75">
      <c r="A52" s="147"/>
      <c r="B52" s="81"/>
      <c r="C52" s="79" t="s">
        <v>33</v>
      </c>
      <c r="D52" s="78">
        <v>40</v>
      </c>
      <c r="E52" s="81">
        <v>3.04</v>
      </c>
      <c r="F52" s="80">
        <v>0.4</v>
      </c>
      <c r="G52" s="81">
        <v>19.32</v>
      </c>
      <c r="H52" s="80">
        <f t="shared" si="1"/>
        <v>93.039999999999992</v>
      </c>
    </row>
    <row r="53" spans="1:1015" ht="15.75">
      <c r="A53" s="147"/>
      <c r="B53" s="81" t="s">
        <v>34</v>
      </c>
      <c r="C53" s="79" t="s">
        <v>57</v>
      </c>
      <c r="D53" s="78">
        <v>100</v>
      </c>
      <c r="E53" s="80">
        <v>0.8</v>
      </c>
      <c r="F53" s="80">
        <v>0.2</v>
      </c>
      <c r="G53" s="80">
        <v>7.5</v>
      </c>
      <c r="H53" s="80">
        <f t="shared" si="1"/>
        <v>35</v>
      </c>
    </row>
    <row r="54" spans="1:1015" s="12" customFormat="1" ht="15.75">
      <c r="A54" s="148"/>
      <c r="B54" s="87"/>
      <c r="C54" s="83" t="s">
        <v>113</v>
      </c>
      <c r="D54" s="82">
        <v>560</v>
      </c>
      <c r="E54" s="82">
        <f>SUM(E50:E53)</f>
        <v>23.43</v>
      </c>
      <c r="F54" s="82">
        <f>SUM(F50:F53)</f>
        <v>20.359999999999996</v>
      </c>
      <c r="G54" s="82">
        <f>SUM(G50:G53)</f>
        <v>84.25</v>
      </c>
      <c r="H54" s="100">
        <f t="shared" si="1"/>
        <v>613.96</v>
      </c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1"/>
      <c r="BZ54" s="101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1"/>
      <c r="CM54" s="101"/>
      <c r="CN54" s="101"/>
      <c r="CO54" s="101"/>
      <c r="CP54" s="101"/>
      <c r="CQ54" s="101"/>
      <c r="CR54" s="101"/>
      <c r="CS54" s="101"/>
      <c r="CT54" s="101"/>
      <c r="CU54" s="101"/>
      <c r="CV54" s="101"/>
      <c r="CW54" s="101"/>
      <c r="CX54" s="101"/>
      <c r="CY54" s="101"/>
      <c r="CZ54" s="101"/>
      <c r="DA54" s="101"/>
      <c r="DB54" s="101"/>
      <c r="DC54" s="101"/>
      <c r="DD54" s="101"/>
      <c r="DE54" s="101"/>
      <c r="DF54" s="101"/>
      <c r="DG54" s="101"/>
      <c r="DH54" s="101"/>
      <c r="DI54" s="101"/>
      <c r="DJ54" s="101"/>
      <c r="DK54" s="101"/>
      <c r="DL54" s="101"/>
      <c r="DM54" s="101"/>
      <c r="DN54" s="101"/>
      <c r="DO54" s="101"/>
      <c r="DP54" s="101"/>
      <c r="DQ54" s="101"/>
      <c r="DR54" s="101"/>
      <c r="DS54" s="101"/>
      <c r="DT54" s="101"/>
      <c r="DU54" s="101"/>
      <c r="DV54" s="101"/>
      <c r="DW54" s="101"/>
      <c r="DX54" s="101"/>
      <c r="DY54" s="101"/>
      <c r="DZ54" s="101"/>
      <c r="EA54" s="101"/>
      <c r="EB54" s="101"/>
      <c r="EC54" s="101"/>
      <c r="ED54" s="101"/>
      <c r="EE54" s="101"/>
      <c r="EF54" s="101"/>
      <c r="EG54" s="101"/>
      <c r="EH54" s="101"/>
      <c r="EI54" s="101"/>
      <c r="EJ54" s="101"/>
      <c r="EK54" s="101"/>
      <c r="EL54" s="101"/>
      <c r="EM54" s="101"/>
      <c r="EN54" s="101"/>
      <c r="EO54" s="101"/>
      <c r="EP54" s="101"/>
      <c r="EQ54" s="101"/>
      <c r="ER54" s="101"/>
      <c r="ES54" s="101"/>
      <c r="ET54" s="101"/>
      <c r="EU54" s="101"/>
      <c r="EV54" s="101"/>
      <c r="EW54" s="101"/>
      <c r="EX54" s="101"/>
      <c r="EY54" s="101"/>
      <c r="EZ54" s="101"/>
      <c r="FA54" s="101"/>
      <c r="FB54" s="101"/>
      <c r="FC54" s="101"/>
      <c r="FD54" s="101"/>
      <c r="FE54" s="101"/>
      <c r="FF54" s="101"/>
      <c r="FG54" s="101"/>
      <c r="FH54" s="101"/>
      <c r="FI54" s="101"/>
      <c r="FJ54" s="101"/>
      <c r="FK54" s="101"/>
      <c r="FL54" s="101"/>
      <c r="FM54" s="101"/>
      <c r="FN54" s="101"/>
      <c r="FO54" s="101"/>
      <c r="FP54" s="101"/>
      <c r="FQ54" s="101"/>
      <c r="FR54" s="101"/>
      <c r="FS54" s="101"/>
      <c r="FT54" s="101"/>
      <c r="FU54" s="101"/>
      <c r="FV54" s="101"/>
      <c r="FW54" s="101"/>
      <c r="FX54" s="101"/>
      <c r="FY54" s="101"/>
      <c r="FZ54" s="101"/>
      <c r="GA54" s="101"/>
      <c r="GB54" s="101"/>
      <c r="GC54" s="101"/>
      <c r="GD54" s="101"/>
      <c r="GE54" s="101"/>
      <c r="GF54" s="101"/>
      <c r="GG54" s="101"/>
      <c r="GH54" s="101"/>
      <c r="GI54" s="101"/>
      <c r="GJ54" s="101"/>
      <c r="GK54" s="101"/>
      <c r="GL54" s="101"/>
      <c r="GM54" s="101"/>
      <c r="GN54" s="101"/>
      <c r="GO54" s="101"/>
      <c r="GP54" s="101"/>
      <c r="GQ54" s="101"/>
      <c r="GR54" s="101"/>
      <c r="GS54" s="101"/>
      <c r="GT54" s="101"/>
      <c r="GU54" s="101"/>
      <c r="GV54" s="101"/>
      <c r="GW54" s="101"/>
      <c r="GX54" s="101"/>
      <c r="GY54" s="101"/>
      <c r="GZ54" s="101"/>
      <c r="HA54" s="101"/>
      <c r="HB54" s="101"/>
      <c r="HC54" s="101"/>
      <c r="HD54" s="101"/>
      <c r="HE54" s="101"/>
      <c r="HF54" s="101"/>
      <c r="HG54" s="101"/>
      <c r="HH54" s="101"/>
      <c r="HI54" s="101"/>
      <c r="HJ54" s="101"/>
      <c r="HK54" s="101"/>
      <c r="HL54" s="101"/>
      <c r="HM54" s="101"/>
      <c r="HN54" s="101"/>
      <c r="HO54" s="101"/>
      <c r="HP54" s="101"/>
      <c r="HQ54" s="101"/>
      <c r="HR54" s="101"/>
      <c r="HS54" s="101"/>
      <c r="HT54" s="101"/>
      <c r="HU54" s="101"/>
      <c r="HV54" s="101"/>
      <c r="HW54" s="101"/>
      <c r="HX54" s="101"/>
      <c r="HY54" s="101"/>
      <c r="HZ54" s="101"/>
      <c r="IA54" s="101"/>
      <c r="IB54" s="101"/>
      <c r="IC54" s="101"/>
      <c r="ID54" s="101"/>
      <c r="IE54" s="101"/>
      <c r="IF54" s="101"/>
      <c r="IG54" s="101"/>
      <c r="IH54" s="101"/>
      <c r="II54" s="101"/>
      <c r="IJ54" s="101"/>
      <c r="IK54" s="101"/>
      <c r="IL54" s="101"/>
      <c r="IM54" s="101"/>
      <c r="IN54" s="101"/>
      <c r="IO54" s="101"/>
      <c r="IP54" s="101"/>
      <c r="IQ54" s="101"/>
      <c r="IR54" s="101"/>
      <c r="IS54" s="101"/>
      <c r="IT54" s="101"/>
      <c r="IU54" s="101"/>
      <c r="IV54" s="101"/>
      <c r="IW54" s="101"/>
      <c r="IX54" s="101"/>
      <c r="IY54" s="101"/>
      <c r="IZ54" s="101"/>
      <c r="JA54" s="101"/>
      <c r="JB54" s="101"/>
      <c r="JC54" s="101"/>
      <c r="JD54" s="101"/>
      <c r="JE54" s="101"/>
      <c r="JF54" s="101"/>
      <c r="JG54" s="101"/>
      <c r="JH54" s="101"/>
      <c r="JI54" s="101"/>
      <c r="JJ54" s="101"/>
      <c r="JK54" s="101"/>
      <c r="JL54" s="101"/>
      <c r="JM54" s="101"/>
      <c r="JN54" s="101"/>
      <c r="JO54" s="101"/>
      <c r="JP54" s="101"/>
      <c r="JQ54" s="101"/>
      <c r="JR54" s="101"/>
      <c r="JS54" s="101"/>
      <c r="JT54" s="101"/>
      <c r="JU54" s="101"/>
      <c r="JV54" s="101"/>
      <c r="JW54" s="101"/>
      <c r="JX54" s="101"/>
      <c r="JY54" s="101"/>
      <c r="JZ54" s="101"/>
      <c r="KA54" s="101"/>
      <c r="KB54" s="101"/>
      <c r="KC54" s="101"/>
      <c r="KD54" s="101"/>
      <c r="KE54" s="101"/>
      <c r="KF54" s="101"/>
      <c r="KG54" s="101"/>
      <c r="KH54" s="101"/>
      <c r="KI54" s="101"/>
      <c r="KJ54" s="101"/>
      <c r="KK54" s="101"/>
      <c r="KL54" s="101"/>
      <c r="KM54" s="101"/>
      <c r="KN54" s="101"/>
      <c r="KO54" s="101"/>
      <c r="KP54" s="101"/>
      <c r="KQ54" s="101"/>
      <c r="KR54" s="101"/>
      <c r="KS54" s="101"/>
      <c r="KT54" s="101"/>
      <c r="KU54" s="101"/>
      <c r="KV54" s="101"/>
      <c r="KW54" s="101"/>
      <c r="KX54" s="101"/>
      <c r="KY54" s="101"/>
      <c r="KZ54" s="101"/>
      <c r="LA54" s="101"/>
      <c r="LB54" s="101"/>
      <c r="LC54" s="101"/>
      <c r="LD54" s="101"/>
      <c r="LE54" s="101"/>
      <c r="LF54" s="101"/>
      <c r="LG54" s="101"/>
      <c r="LH54" s="101"/>
      <c r="LI54" s="101"/>
      <c r="LJ54" s="101"/>
      <c r="LK54" s="101"/>
      <c r="LL54" s="101"/>
      <c r="LM54" s="101"/>
      <c r="LN54" s="101"/>
      <c r="LO54" s="101"/>
      <c r="LP54" s="101"/>
      <c r="LQ54" s="101"/>
      <c r="LR54" s="101"/>
      <c r="LS54" s="101"/>
      <c r="LT54" s="101"/>
      <c r="LU54" s="101"/>
      <c r="LV54" s="101"/>
      <c r="LW54" s="101"/>
      <c r="LX54" s="101"/>
      <c r="LY54" s="101"/>
      <c r="LZ54" s="101"/>
      <c r="MA54" s="101"/>
      <c r="MB54" s="101"/>
      <c r="MC54" s="101"/>
      <c r="MD54" s="101"/>
      <c r="ME54" s="101"/>
      <c r="MF54" s="101"/>
      <c r="MG54" s="101"/>
      <c r="MH54" s="101"/>
      <c r="MI54" s="101"/>
      <c r="MJ54" s="101"/>
      <c r="MK54" s="101"/>
      <c r="ML54" s="101"/>
      <c r="MM54" s="101"/>
      <c r="MN54" s="101"/>
      <c r="MO54" s="101"/>
      <c r="MP54" s="101"/>
      <c r="MQ54" s="101"/>
      <c r="MR54" s="101"/>
      <c r="MS54" s="101"/>
      <c r="MT54" s="101"/>
      <c r="MU54" s="101"/>
      <c r="MV54" s="101"/>
      <c r="MW54" s="101"/>
      <c r="MX54" s="101"/>
      <c r="MY54" s="101"/>
      <c r="MZ54" s="101"/>
      <c r="NA54" s="101"/>
      <c r="NB54" s="101"/>
      <c r="NC54" s="101"/>
      <c r="ND54" s="101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1"/>
      <c r="NS54" s="101"/>
      <c r="NT54" s="101"/>
      <c r="NU54" s="101"/>
      <c r="NV54" s="101"/>
      <c r="NW54" s="101"/>
      <c r="NX54" s="101"/>
      <c r="NY54" s="101"/>
      <c r="NZ54" s="101"/>
      <c r="OA54" s="101"/>
      <c r="OB54" s="101"/>
      <c r="OC54" s="101"/>
      <c r="OD54" s="101"/>
      <c r="OE54" s="101"/>
      <c r="OF54" s="101"/>
      <c r="OG54" s="101"/>
      <c r="OH54" s="101"/>
      <c r="OI54" s="101"/>
      <c r="OJ54" s="101"/>
      <c r="OK54" s="101"/>
      <c r="OL54" s="101"/>
      <c r="OM54" s="101"/>
      <c r="ON54" s="101"/>
      <c r="OO54" s="101"/>
      <c r="OP54" s="101"/>
      <c r="OQ54" s="101"/>
      <c r="OR54" s="101"/>
      <c r="OS54" s="101"/>
      <c r="OT54" s="101"/>
      <c r="OU54" s="101"/>
      <c r="OV54" s="101"/>
      <c r="OW54" s="101"/>
      <c r="OX54" s="101"/>
      <c r="OY54" s="101"/>
      <c r="OZ54" s="101"/>
      <c r="PA54" s="101"/>
      <c r="PB54" s="101"/>
      <c r="PC54" s="101"/>
      <c r="PD54" s="101"/>
      <c r="PE54" s="101"/>
      <c r="PF54" s="101"/>
      <c r="PG54" s="101"/>
      <c r="PH54" s="101"/>
      <c r="PI54" s="101"/>
      <c r="PJ54" s="101"/>
      <c r="PK54" s="101"/>
      <c r="PL54" s="101"/>
      <c r="PM54" s="101"/>
      <c r="PN54" s="101"/>
      <c r="PO54" s="101"/>
      <c r="PP54" s="101"/>
      <c r="PQ54" s="101"/>
      <c r="PR54" s="101"/>
      <c r="PS54" s="101"/>
      <c r="PT54" s="101"/>
      <c r="PU54" s="101"/>
      <c r="PV54" s="101"/>
      <c r="PW54" s="101"/>
      <c r="PX54" s="101"/>
      <c r="PY54" s="101"/>
      <c r="PZ54" s="101"/>
      <c r="QA54" s="101"/>
      <c r="QB54" s="101"/>
      <c r="QC54" s="101"/>
      <c r="QD54" s="101"/>
      <c r="QE54" s="101"/>
      <c r="QF54" s="101"/>
      <c r="QG54" s="101"/>
      <c r="QH54" s="101"/>
      <c r="QI54" s="101"/>
      <c r="QJ54" s="101"/>
      <c r="QK54" s="101"/>
      <c r="QL54" s="101"/>
      <c r="QM54" s="101"/>
      <c r="QN54" s="101"/>
      <c r="QO54" s="101"/>
      <c r="QP54" s="101"/>
      <c r="QQ54" s="101"/>
      <c r="QR54" s="101"/>
      <c r="QS54" s="101"/>
      <c r="QT54" s="101"/>
      <c r="QU54" s="101"/>
      <c r="QV54" s="101"/>
      <c r="QW54" s="101"/>
      <c r="QX54" s="101"/>
      <c r="QY54" s="101"/>
      <c r="QZ54" s="101"/>
      <c r="RA54" s="101"/>
      <c r="RB54" s="101"/>
      <c r="RC54" s="101"/>
      <c r="RD54" s="101"/>
      <c r="RE54" s="101"/>
      <c r="RF54" s="101"/>
      <c r="RG54" s="101"/>
      <c r="RH54" s="101"/>
      <c r="RI54" s="101"/>
      <c r="RJ54" s="101"/>
      <c r="RK54" s="101"/>
      <c r="RL54" s="101"/>
      <c r="RM54" s="101"/>
      <c r="RN54" s="101"/>
      <c r="RO54" s="101"/>
      <c r="RP54" s="101"/>
      <c r="RQ54" s="101"/>
      <c r="RR54" s="101"/>
      <c r="RS54" s="101"/>
      <c r="RT54" s="101"/>
      <c r="RU54" s="101"/>
      <c r="RV54" s="101"/>
      <c r="RW54" s="101"/>
      <c r="RX54" s="101"/>
      <c r="RY54" s="101"/>
      <c r="RZ54" s="101"/>
      <c r="SA54" s="101"/>
      <c r="SB54" s="101"/>
      <c r="SC54" s="101"/>
      <c r="SD54" s="101"/>
      <c r="SE54" s="101"/>
      <c r="SF54" s="101"/>
      <c r="SG54" s="101"/>
      <c r="SH54" s="101"/>
      <c r="SI54" s="101"/>
      <c r="SJ54" s="101"/>
      <c r="SK54" s="101"/>
      <c r="SL54" s="101"/>
      <c r="SM54" s="101"/>
      <c r="SN54" s="101"/>
      <c r="SO54" s="101"/>
      <c r="SP54" s="101"/>
      <c r="SQ54" s="101"/>
      <c r="SR54" s="101"/>
      <c r="SS54" s="101"/>
      <c r="ST54" s="101"/>
      <c r="SU54" s="101"/>
      <c r="SV54" s="101"/>
      <c r="SW54" s="101"/>
      <c r="SX54" s="101"/>
      <c r="SY54" s="101"/>
      <c r="SZ54" s="101"/>
      <c r="TA54" s="101"/>
      <c r="TB54" s="101"/>
      <c r="TC54" s="101"/>
      <c r="TD54" s="101"/>
      <c r="TE54" s="101"/>
      <c r="TF54" s="101"/>
      <c r="TG54" s="101"/>
      <c r="TH54" s="101"/>
      <c r="TI54" s="101"/>
      <c r="TJ54" s="101"/>
      <c r="TK54" s="101"/>
      <c r="TL54" s="101"/>
      <c r="TM54" s="101"/>
      <c r="TN54" s="101"/>
      <c r="TO54" s="101"/>
      <c r="TP54" s="101"/>
      <c r="TQ54" s="101"/>
      <c r="TR54" s="101"/>
      <c r="TS54" s="101"/>
      <c r="TT54" s="101"/>
      <c r="TU54" s="101"/>
      <c r="TV54" s="101"/>
      <c r="TW54" s="101"/>
      <c r="TX54" s="101"/>
      <c r="TY54" s="101"/>
      <c r="TZ54" s="101"/>
      <c r="UA54" s="101"/>
      <c r="UB54" s="101"/>
      <c r="UC54" s="101"/>
      <c r="UD54" s="101"/>
      <c r="UE54" s="101"/>
      <c r="UF54" s="101"/>
      <c r="UG54" s="101"/>
      <c r="UH54" s="101"/>
      <c r="UI54" s="101"/>
      <c r="UJ54" s="101"/>
      <c r="UK54" s="101"/>
      <c r="UL54" s="101"/>
      <c r="UM54" s="101"/>
      <c r="UN54" s="101"/>
      <c r="UO54" s="101"/>
      <c r="UP54" s="101"/>
      <c r="UQ54" s="101"/>
      <c r="UR54" s="101"/>
      <c r="US54" s="101"/>
      <c r="UT54" s="101"/>
      <c r="UU54" s="101"/>
      <c r="UV54" s="101"/>
      <c r="UW54" s="101"/>
      <c r="UX54" s="101"/>
      <c r="UY54" s="101"/>
      <c r="UZ54" s="101"/>
      <c r="VA54" s="101"/>
      <c r="VB54" s="101"/>
      <c r="VC54" s="101"/>
      <c r="VD54" s="101"/>
      <c r="VE54" s="101"/>
      <c r="VF54" s="101"/>
      <c r="VG54" s="101"/>
      <c r="VH54" s="101"/>
      <c r="VI54" s="101"/>
      <c r="VJ54" s="101"/>
      <c r="VK54" s="101"/>
      <c r="VL54" s="101"/>
      <c r="VM54" s="101"/>
      <c r="VN54" s="101"/>
      <c r="VO54" s="101"/>
      <c r="VP54" s="101"/>
      <c r="VQ54" s="101"/>
      <c r="VR54" s="101"/>
      <c r="VS54" s="101"/>
      <c r="VT54" s="101"/>
      <c r="VU54" s="101"/>
      <c r="VV54" s="101"/>
      <c r="VW54" s="101"/>
      <c r="VX54" s="101"/>
      <c r="VY54" s="101"/>
      <c r="VZ54" s="101"/>
      <c r="WA54" s="101"/>
      <c r="WB54" s="101"/>
      <c r="WC54" s="101"/>
      <c r="WD54" s="101"/>
      <c r="WE54" s="101"/>
      <c r="WF54" s="101"/>
      <c r="WG54" s="101"/>
      <c r="WH54" s="101"/>
      <c r="WI54" s="101"/>
      <c r="WJ54" s="101"/>
      <c r="WK54" s="101"/>
      <c r="WL54" s="101"/>
      <c r="WM54" s="101"/>
      <c r="WN54" s="101"/>
      <c r="WO54" s="101"/>
      <c r="WP54" s="101"/>
      <c r="WQ54" s="101"/>
      <c r="WR54" s="101"/>
      <c r="WS54" s="101"/>
      <c r="WT54" s="101"/>
      <c r="WU54" s="101"/>
      <c r="WV54" s="101"/>
      <c r="WW54" s="101"/>
      <c r="WX54" s="101"/>
      <c r="WY54" s="101"/>
      <c r="WZ54" s="101"/>
      <c r="XA54" s="101"/>
      <c r="XB54" s="101"/>
      <c r="XC54" s="101"/>
      <c r="XD54" s="101"/>
      <c r="XE54" s="101"/>
      <c r="XF54" s="101"/>
      <c r="XG54" s="101"/>
      <c r="XH54" s="101"/>
      <c r="XI54" s="101"/>
      <c r="XJ54" s="101"/>
      <c r="XK54" s="101"/>
      <c r="XL54" s="101"/>
      <c r="XM54" s="101"/>
      <c r="XN54" s="101"/>
      <c r="XO54" s="101"/>
      <c r="XP54" s="101"/>
      <c r="XQ54" s="101"/>
      <c r="XR54" s="101"/>
      <c r="XS54" s="101"/>
      <c r="XT54" s="101"/>
      <c r="XU54" s="101"/>
      <c r="XV54" s="101"/>
      <c r="XW54" s="101"/>
      <c r="XX54" s="101"/>
      <c r="XY54" s="101"/>
      <c r="XZ54" s="101"/>
      <c r="YA54" s="101"/>
      <c r="YB54" s="101"/>
      <c r="YC54" s="101"/>
      <c r="YD54" s="101"/>
      <c r="YE54" s="101"/>
      <c r="YF54" s="101"/>
      <c r="YG54" s="101"/>
      <c r="YH54" s="101"/>
      <c r="YI54" s="101"/>
      <c r="YJ54" s="101"/>
      <c r="YK54" s="101"/>
      <c r="YL54" s="101"/>
      <c r="YM54" s="101"/>
      <c r="YN54" s="101"/>
      <c r="YO54" s="101"/>
      <c r="YP54" s="101"/>
      <c r="YQ54" s="101"/>
      <c r="YR54" s="101"/>
      <c r="YS54" s="101"/>
      <c r="YT54" s="101"/>
      <c r="YU54" s="101"/>
      <c r="YV54" s="101"/>
      <c r="YW54" s="101"/>
      <c r="YX54" s="101"/>
      <c r="YY54" s="101"/>
      <c r="YZ54" s="101"/>
      <c r="ZA54" s="101"/>
      <c r="ZB54" s="101"/>
      <c r="ZC54" s="101"/>
      <c r="ZD54" s="101"/>
      <c r="ZE54" s="101"/>
      <c r="ZF54" s="101"/>
      <c r="ZG54" s="101"/>
      <c r="ZH54" s="101"/>
      <c r="ZI54" s="101"/>
      <c r="ZJ54" s="101"/>
      <c r="ZK54" s="101"/>
      <c r="ZL54" s="101"/>
      <c r="ZM54" s="101"/>
      <c r="ZN54" s="101"/>
      <c r="ZO54" s="101"/>
      <c r="ZP54" s="101"/>
      <c r="ZQ54" s="101"/>
      <c r="ZR54" s="101"/>
      <c r="ZS54" s="101"/>
      <c r="ZT54" s="101"/>
      <c r="ZU54" s="101"/>
      <c r="ZV54" s="101"/>
      <c r="ZW54" s="101"/>
      <c r="ZX54" s="101"/>
      <c r="ZY54" s="101"/>
      <c r="ZZ54" s="101"/>
      <c r="AAA54" s="101"/>
      <c r="AAB54" s="101"/>
      <c r="AAC54" s="101"/>
      <c r="AAD54" s="101"/>
      <c r="AAE54" s="101"/>
      <c r="AAF54" s="101"/>
      <c r="AAG54" s="101"/>
      <c r="AAH54" s="101"/>
      <c r="AAI54" s="101"/>
      <c r="AAJ54" s="101"/>
      <c r="AAK54" s="101"/>
      <c r="AAL54" s="101"/>
      <c r="AAM54" s="101"/>
      <c r="AAN54" s="101"/>
      <c r="AAO54" s="101"/>
      <c r="AAP54" s="101"/>
      <c r="AAQ54" s="101"/>
      <c r="AAR54" s="101"/>
      <c r="AAS54" s="101"/>
      <c r="AAT54" s="101"/>
      <c r="AAU54" s="101"/>
      <c r="AAV54" s="101"/>
      <c r="AAW54" s="101"/>
      <c r="AAX54" s="101"/>
      <c r="AAY54" s="101"/>
      <c r="AAZ54" s="101"/>
      <c r="ABA54" s="101"/>
      <c r="ABB54" s="101"/>
      <c r="ABC54" s="101"/>
      <c r="ABD54" s="101"/>
      <c r="ABE54" s="101"/>
      <c r="ABF54" s="101"/>
      <c r="ABG54" s="101"/>
      <c r="ABH54" s="101"/>
      <c r="ABI54" s="101"/>
      <c r="ABJ54" s="101"/>
      <c r="ABK54" s="101"/>
      <c r="ABL54" s="101"/>
      <c r="ABM54" s="101"/>
      <c r="ABN54" s="101"/>
      <c r="ABO54" s="101"/>
      <c r="ABP54" s="101"/>
      <c r="ABQ54" s="101"/>
      <c r="ABR54" s="101"/>
      <c r="ABS54" s="101"/>
      <c r="ABT54" s="101"/>
      <c r="ABU54" s="101"/>
      <c r="ABV54" s="101"/>
      <c r="ABW54" s="101"/>
      <c r="ABX54" s="101"/>
      <c r="ABY54" s="101"/>
      <c r="ABZ54" s="101"/>
      <c r="ACA54" s="101"/>
      <c r="ACB54" s="101"/>
      <c r="ACC54" s="101"/>
      <c r="ACD54" s="101"/>
      <c r="ACE54" s="101"/>
      <c r="ACF54" s="101"/>
      <c r="ACG54" s="101"/>
      <c r="ACH54" s="101"/>
      <c r="ACI54" s="101"/>
      <c r="ACJ54" s="101"/>
      <c r="ACK54" s="101"/>
      <c r="ACL54" s="101"/>
      <c r="ACM54" s="101"/>
      <c r="ACN54" s="101"/>
      <c r="ACO54" s="101"/>
      <c r="ACP54" s="101"/>
      <c r="ACQ54" s="101"/>
      <c r="ACR54" s="101"/>
      <c r="ACS54" s="101"/>
      <c r="ACT54" s="101"/>
      <c r="ACU54" s="101"/>
      <c r="ACV54" s="101"/>
      <c r="ACW54" s="101"/>
      <c r="ACX54" s="101"/>
      <c r="ACY54" s="101"/>
      <c r="ACZ54" s="101"/>
      <c r="ADA54" s="101"/>
      <c r="ADB54" s="101"/>
      <c r="ADC54" s="101"/>
      <c r="ADD54" s="101"/>
      <c r="ADE54" s="101"/>
      <c r="ADF54" s="101"/>
      <c r="ADG54" s="101"/>
      <c r="ADH54" s="101"/>
      <c r="ADI54" s="101"/>
      <c r="ADJ54" s="101"/>
      <c r="ADK54" s="101"/>
      <c r="ADL54" s="101"/>
      <c r="ADM54" s="101"/>
      <c r="ADN54" s="101"/>
      <c r="ADO54" s="101"/>
      <c r="ADP54" s="101"/>
      <c r="ADQ54" s="101"/>
      <c r="ADR54" s="101"/>
      <c r="ADS54" s="101"/>
      <c r="ADT54" s="101"/>
      <c r="ADU54" s="101"/>
      <c r="ADV54" s="101"/>
      <c r="ADW54" s="101"/>
      <c r="ADX54" s="101"/>
      <c r="ADY54" s="101"/>
      <c r="ADZ54" s="101"/>
      <c r="AEA54" s="101"/>
      <c r="AEB54" s="101"/>
      <c r="AEC54" s="101"/>
      <c r="AED54" s="101"/>
      <c r="AEE54" s="101"/>
      <c r="AEF54" s="101"/>
      <c r="AEG54" s="101"/>
      <c r="AEH54" s="101"/>
      <c r="AEI54" s="101"/>
      <c r="AEJ54" s="101"/>
      <c r="AEK54" s="101"/>
      <c r="AEL54" s="101"/>
      <c r="AEM54" s="101"/>
      <c r="AEN54" s="101"/>
      <c r="AEO54" s="101"/>
      <c r="AEP54" s="101"/>
      <c r="AEQ54" s="101"/>
      <c r="AER54" s="101"/>
      <c r="AES54" s="101"/>
      <c r="AET54" s="101"/>
      <c r="AEU54" s="101"/>
      <c r="AEV54" s="101"/>
      <c r="AEW54" s="101"/>
      <c r="AEX54" s="101"/>
      <c r="AEY54" s="101"/>
      <c r="AEZ54" s="101"/>
      <c r="AFA54" s="101"/>
      <c r="AFB54" s="101"/>
      <c r="AFC54" s="101"/>
      <c r="AFD54" s="101"/>
      <c r="AFE54" s="101"/>
      <c r="AFF54" s="101"/>
      <c r="AFG54" s="101"/>
      <c r="AFH54" s="101"/>
      <c r="AFI54" s="101"/>
      <c r="AFJ54" s="101"/>
      <c r="AFK54" s="101"/>
      <c r="AFL54" s="101"/>
      <c r="AFM54" s="101"/>
      <c r="AFN54" s="101"/>
      <c r="AFO54" s="101"/>
      <c r="AFP54" s="101"/>
      <c r="AFQ54" s="101"/>
      <c r="AFR54" s="101"/>
      <c r="AFS54" s="101"/>
      <c r="AFT54" s="101"/>
      <c r="AFU54" s="101"/>
      <c r="AFV54" s="101"/>
      <c r="AFW54" s="101"/>
      <c r="AFX54" s="101"/>
      <c r="AFY54" s="101"/>
      <c r="AFZ54" s="101"/>
      <c r="AGA54" s="101"/>
      <c r="AGB54" s="101"/>
      <c r="AGC54" s="101"/>
      <c r="AGD54" s="101"/>
      <c r="AGE54" s="101"/>
      <c r="AGF54" s="101"/>
      <c r="AGG54" s="101"/>
      <c r="AGH54" s="101"/>
      <c r="AGI54" s="101"/>
      <c r="AGJ54" s="101"/>
      <c r="AGK54" s="101"/>
      <c r="AGL54" s="101"/>
      <c r="AGM54" s="101"/>
      <c r="AGN54" s="101"/>
      <c r="AGO54" s="101"/>
      <c r="AGP54" s="101"/>
      <c r="AGQ54" s="101"/>
      <c r="AGR54" s="101"/>
      <c r="AGS54" s="101"/>
      <c r="AGT54" s="101"/>
      <c r="AGU54" s="101"/>
      <c r="AGV54" s="101"/>
      <c r="AGW54" s="101"/>
      <c r="AGX54" s="101"/>
      <c r="AGY54" s="101"/>
      <c r="AGZ54" s="101"/>
      <c r="AHA54" s="101"/>
      <c r="AHB54" s="101"/>
      <c r="AHC54" s="101"/>
      <c r="AHD54" s="101"/>
      <c r="AHE54" s="101"/>
      <c r="AHF54" s="101"/>
      <c r="AHG54" s="101"/>
      <c r="AHH54" s="101"/>
      <c r="AHI54" s="101"/>
      <c r="AHJ54" s="101"/>
      <c r="AHK54" s="101"/>
      <c r="AHL54" s="101"/>
      <c r="AHM54" s="101"/>
      <c r="AHN54" s="101"/>
      <c r="AHO54" s="101"/>
      <c r="AHP54" s="101"/>
      <c r="AHQ54" s="101"/>
      <c r="AHR54" s="101"/>
      <c r="AHS54" s="101"/>
      <c r="AHT54" s="101"/>
      <c r="AHU54" s="101"/>
      <c r="AHV54" s="101"/>
      <c r="AHW54" s="101"/>
      <c r="AHX54" s="101"/>
      <c r="AHY54" s="101"/>
      <c r="AHZ54" s="101"/>
      <c r="AIA54" s="101"/>
      <c r="AIB54" s="101"/>
      <c r="AIC54" s="101"/>
      <c r="AID54" s="101"/>
      <c r="AIE54" s="101"/>
      <c r="AIF54" s="101"/>
      <c r="AIG54" s="101"/>
      <c r="AIH54" s="101"/>
      <c r="AII54" s="101"/>
      <c r="AIJ54" s="101"/>
      <c r="AIK54" s="101"/>
      <c r="AIL54" s="101"/>
      <c r="AIM54" s="101"/>
      <c r="AIN54" s="101"/>
      <c r="AIO54" s="101"/>
      <c r="AIP54" s="101"/>
      <c r="AIQ54" s="101"/>
      <c r="AIR54" s="101"/>
      <c r="AIS54" s="101"/>
      <c r="AIT54" s="101"/>
      <c r="AIU54" s="101"/>
      <c r="AIV54" s="101"/>
      <c r="AIW54" s="101"/>
      <c r="AIX54" s="101"/>
      <c r="AIY54" s="101"/>
      <c r="AIZ54" s="101"/>
      <c r="AJA54" s="101"/>
      <c r="AJB54" s="101"/>
      <c r="AJC54" s="101"/>
      <c r="AJD54" s="101"/>
      <c r="AJE54" s="101"/>
      <c r="AJF54" s="101"/>
      <c r="AJG54" s="101"/>
      <c r="AJH54" s="101"/>
      <c r="AJI54" s="101"/>
      <c r="AJJ54" s="101"/>
      <c r="AJK54" s="101"/>
      <c r="AJL54" s="101"/>
      <c r="AJM54" s="101"/>
      <c r="AJN54" s="101"/>
      <c r="AJO54" s="101"/>
      <c r="AJP54" s="101"/>
      <c r="AJQ54" s="101"/>
      <c r="AJR54" s="101"/>
      <c r="AJS54" s="101"/>
      <c r="AJT54" s="101"/>
      <c r="AJU54" s="101"/>
      <c r="AJV54" s="101"/>
      <c r="AJW54" s="101"/>
      <c r="AJX54" s="101"/>
      <c r="AJY54" s="101"/>
      <c r="AJZ54" s="101"/>
      <c r="AKA54" s="101"/>
      <c r="AKB54" s="101"/>
      <c r="AKC54" s="101"/>
      <c r="AKD54" s="101"/>
      <c r="AKE54" s="101"/>
      <c r="AKF54" s="101"/>
      <c r="AKG54" s="101"/>
      <c r="AKH54" s="101"/>
      <c r="AKI54" s="101"/>
      <c r="AKJ54" s="101"/>
      <c r="AKK54" s="101"/>
      <c r="AKL54" s="101"/>
      <c r="AKM54" s="101"/>
      <c r="AKN54" s="101"/>
      <c r="AKO54" s="101"/>
      <c r="AKP54" s="101"/>
      <c r="AKQ54" s="101"/>
      <c r="AKR54" s="101"/>
      <c r="AKS54" s="101"/>
      <c r="AKT54" s="101"/>
      <c r="AKU54" s="101"/>
      <c r="AKV54" s="101"/>
      <c r="AKW54" s="101"/>
      <c r="AKX54" s="101"/>
      <c r="AKY54" s="101"/>
      <c r="AKZ54" s="101"/>
      <c r="ALA54" s="101"/>
      <c r="ALB54" s="101"/>
      <c r="ALC54" s="101"/>
      <c r="ALD54" s="101"/>
      <c r="ALE54" s="101"/>
      <c r="ALF54" s="101"/>
      <c r="ALG54" s="101"/>
      <c r="ALH54" s="101"/>
      <c r="ALI54" s="101"/>
      <c r="ALJ54" s="101"/>
      <c r="ALK54" s="101"/>
      <c r="ALL54" s="101"/>
      <c r="ALM54" s="101"/>
      <c r="ALN54" s="101"/>
      <c r="ALO54" s="101"/>
      <c r="ALP54" s="101"/>
      <c r="ALQ54" s="101"/>
      <c r="ALR54" s="101"/>
      <c r="ALS54" s="101"/>
      <c r="ALT54" s="101"/>
      <c r="ALU54" s="101"/>
      <c r="ALV54" s="101"/>
      <c r="ALW54" s="101"/>
      <c r="ALX54" s="101"/>
      <c r="ALY54" s="101"/>
      <c r="ALZ54" s="101"/>
      <c r="AMA54" s="101"/>
    </row>
    <row r="55" spans="1:1015" ht="13.9" customHeight="1">
      <c r="A55" s="146" t="s">
        <v>130</v>
      </c>
      <c r="B55" s="154" t="s">
        <v>109</v>
      </c>
      <c r="C55" s="155"/>
      <c r="D55" s="155"/>
      <c r="E55" s="155"/>
      <c r="F55" s="155"/>
      <c r="G55" s="155"/>
      <c r="H55" s="156"/>
    </row>
    <row r="56" spans="1:1015" ht="15.75">
      <c r="A56" s="147"/>
      <c r="B56" s="78" t="s">
        <v>49</v>
      </c>
      <c r="C56" s="79" t="s">
        <v>50</v>
      </c>
      <c r="D56" s="78">
        <v>15</v>
      </c>
      <c r="E56" s="80">
        <v>3.9</v>
      </c>
      <c r="F56" s="81">
        <v>3.92</v>
      </c>
      <c r="G56" s="80">
        <v>0</v>
      </c>
      <c r="H56" s="80">
        <f t="shared" si="1"/>
        <v>50.88</v>
      </c>
    </row>
    <row r="57" spans="1:1015" ht="15.75">
      <c r="A57" s="147"/>
      <c r="B57" s="78" t="s">
        <v>51</v>
      </c>
      <c r="C57" s="79" t="s">
        <v>52</v>
      </c>
      <c r="D57" s="78">
        <v>40</v>
      </c>
      <c r="E57" s="81">
        <v>5.08</v>
      </c>
      <c r="F57" s="80">
        <v>4.5999999999999996</v>
      </c>
      <c r="G57" s="81">
        <v>0.28000000000000003</v>
      </c>
      <c r="H57" s="80">
        <f t="shared" si="1"/>
        <v>62.839999999999996</v>
      </c>
    </row>
    <row r="58" spans="1:1015" ht="15.75">
      <c r="A58" s="147"/>
      <c r="B58" s="81" t="s">
        <v>181</v>
      </c>
      <c r="C58" s="79" t="s">
        <v>89</v>
      </c>
      <c r="D58" s="78" t="s">
        <v>111</v>
      </c>
      <c r="E58" s="80">
        <v>3.95</v>
      </c>
      <c r="F58" s="80">
        <v>5.7</v>
      </c>
      <c r="G58" s="81">
        <v>30.66</v>
      </c>
      <c r="H58" s="80">
        <f t="shared" si="1"/>
        <v>189.74</v>
      </c>
    </row>
    <row r="59" spans="1:1015" ht="15.75">
      <c r="A59" s="147"/>
      <c r="B59" s="81" t="s">
        <v>170</v>
      </c>
      <c r="C59" s="79" t="s">
        <v>112</v>
      </c>
      <c r="D59" s="78">
        <v>180</v>
      </c>
      <c r="E59" s="81">
        <v>3.37</v>
      </c>
      <c r="F59" s="81">
        <v>2.85</v>
      </c>
      <c r="G59" s="81">
        <v>14.71</v>
      </c>
      <c r="H59" s="80">
        <f t="shared" si="1"/>
        <v>97.970000000000013</v>
      </c>
    </row>
    <row r="60" spans="1:1015" ht="15.75">
      <c r="A60" s="147"/>
      <c r="B60" s="81"/>
      <c r="C60" s="79" t="s">
        <v>33</v>
      </c>
      <c r="D60" s="78">
        <v>40</v>
      </c>
      <c r="E60" s="81">
        <v>3.04</v>
      </c>
      <c r="F60" s="80">
        <v>0.4</v>
      </c>
      <c r="G60" s="81">
        <v>19.32</v>
      </c>
      <c r="H60" s="80">
        <f t="shared" si="1"/>
        <v>93.039999999999992</v>
      </c>
    </row>
    <row r="61" spans="1:1015" ht="15.75">
      <c r="A61" s="147"/>
      <c r="B61" s="81" t="s">
        <v>34</v>
      </c>
      <c r="C61" s="79" t="s">
        <v>35</v>
      </c>
      <c r="D61" s="78">
        <v>100</v>
      </c>
      <c r="E61" s="80">
        <v>0.4</v>
      </c>
      <c r="F61" s="80">
        <v>0.4</v>
      </c>
      <c r="G61" s="80">
        <v>9.8000000000000007</v>
      </c>
      <c r="H61" s="80">
        <f t="shared" si="1"/>
        <v>44.400000000000006</v>
      </c>
    </row>
    <row r="62" spans="1:1015" s="12" customFormat="1" ht="15.75">
      <c r="A62" s="148"/>
      <c r="B62" s="87"/>
      <c r="C62" s="83" t="s">
        <v>113</v>
      </c>
      <c r="D62" s="82">
        <v>535</v>
      </c>
      <c r="E62" s="82">
        <f>SUM(E56:E61)</f>
        <v>19.739999999999998</v>
      </c>
      <c r="F62" s="82">
        <f>SUM(F56:F61)</f>
        <v>17.869999999999997</v>
      </c>
      <c r="G62" s="82">
        <f>SUM(G56:G61)</f>
        <v>74.77</v>
      </c>
      <c r="H62" s="100">
        <f t="shared" si="1"/>
        <v>538.87</v>
      </c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1"/>
      <c r="BN62" s="101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1"/>
      <c r="BZ62" s="101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1"/>
      <c r="CM62" s="101"/>
      <c r="CN62" s="101"/>
      <c r="CO62" s="101"/>
      <c r="CP62" s="101"/>
      <c r="CQ62" s="101"/>
      <c r="CR62" s="101"/>
      <c r="CS62" s="101"/>
      <c r="CT62" s="101"/>
      <c r="CU62" s="101"/>
      <c r="CV62" s="101"/>
      <c r="CW62" s="101"/>
      <c r="CX62" s="101"/>
      <c r="CY62" s="101"/>
      <c r="CZ62" s="101"/>
      <c r="DA62" s="101"/>
      <c r="DB62" s="101"/>
      <c r="DC62" s="101"/>
      <c r="DD62" s="101"/>
      <c r="DE62" s="101"/>
      <c r="DF62" s="101"/>
      <c r="DG62" s="101"/>
      <c r="DH62" s="101"/>
      <c r="DI62" s="101"/>
      <c r="DJ62" s="101"/>
      <c r="DK62" s="101"/>
      <c r="DL62" s="101"/>
      <c r="DM62" s="101"/>
      <c r="DN62" s="101"/>
      <c r="DO62" s="101"/>
      <c r="DP62" s="101"/>
      <c r="DQ62" s="101"/>
      <c r="DR62" s="101"/>
      <c r="DS62" s="101"/>
      <c r="DT62" s="101"/>
      <c r="DU62" s="101"/>
      <c r="DV62" s="101"/>
      <c r="DW62" s="101"/>
      <c r="DX62" s="101"/>
      <c r="DY62" s="101"/>
      <c r="DZ62" s="101"/>
      <c r="EA62" s="101"/>
      <c r="EB62" s="101"/>
      <c r="EC62" s="101"/>
      <c r="ED62" s="101"/>
      <c r="EE62" s="101"/>
      <c r="EF62" s="101"/>
      <c r="EG62" s="101"/>
      <c r="EH62" s="101"/>
      <c r="EI62" s="101"/>
      <c r="EJ62" s="101"/>
      <c r="EK62" s="101"/>
      <c r="EL62" s="101"/>
      <c r="EM62" s="101"/>
      <c r="EN62" s="101"/>
      <c r="EO62" s="101"/>
      <c r="EP62" s="101"/>
      <c r="EQ62" s="101"/>
      <c r="ER62" s="101"/>
      <c r="ES62" s="101"/>
      <c r="ET62" s="101"/>
      <c r="EU62" s="101"/>
      <c r="EV62" s="101"/>
      <c r="EW62" s="101"/>
      <c r="EX62" s="101"/>
      <c r="EY62" s="101"/>
      <c r="EZ62" s="101"/>
      <c r="FA62" s="101"/>
      <c r="FB62" s="101"/>
      <c r="FC62" s="101"/>
      <c r="FD62" s="101"/>
      <c r="FE62" s="101"/>
      <c r="FF62" s="101"/>
      <c r="FG62" s="101"/>
      <c r="FH62" s="101"/>
      <c r="FI62" s="101"/>
      <c r="FJ62" s="101"/>
      <c r="FK62" s="101"/>
      <c r="FL62" s="101"/>
      <c r="FM62" s="101"/>
      <c r="FN62" s="101"/>
      <c r="FO62" s="101"/>
      <c r="FP62" s="101"/>
      <c r="FQ62" s="101"/>
      <c r="FR62" s="101"/>
      <c r="FS62" s="101"/>
      <c r="FT62" s="101"/>
      <c r="FU62" s="101"/>
      <c r="FV62" s="101"/>
      <c r="FW62" s="101"/>
      <c r="FX62" s="101"/>
      <c r="FY62" s="101"/>
      <c r="FZ62" s="101"/>
      <c r="GA62" s="101"/>
      <c r="GB62" s="101"/>
      <c r="GC62" s="101"/>
      <c r="GD62" s="101"/>
      <c r="GE62" s="101"/>
      <c r="GF62" s="101"/>
      <c r="GG62" s="101"/>
      <c r="GH62" s="101"/>
      <c r="GI62" s="101"/>
      <c r="GJ62" s="101"/>
      <c r="GK62" s="101"/>
      <c r="GL62" s="101"/>
      <c r="GM62" s="101"/>
      <c r="GN62" s="101"/>
      <c r="GO62" s="101"/>
      <c r="GP62" s="101"/>
      <c r="GQ62" s="101"/>
      <c r="GR62" s="101"/>
      <c r="GS62" s="101"/>
      <c r="GT62" s="101"/>
      <c r="GU62" s="101"/>
      <c r="GV62" s="101"/>
      <c r="GW62" s="101"/>
      <c r="GX62" s="101"/>
      <c r="GY62" s="101"/>
      <c r="GZ62" s="101"/>
      <c r="HA62" s="101"/>
      <c r="HB62" s="101"/>
      <c r="HC62" s="101"/>
      <c r="HD62" s="101"/>
      <c r="HE62" s="101"/>
      <c r="HF62" s="101"/>
      <c r="HG62" s="101"/>
      <c r="HH62" s="101"/>
      <c r="HI62" s="101"/>
      <c r="HJ62" s="101"/>
      <c r="HK62" s="101"/>
      <c r="HL62" s="101"/>
      <c r="HM62" s="101"/>
      <c r="HN62" s="101"/>
      <c r="HO62" s="101"/>
      <c r="HP62" s="101"/>
      <c r="HQ62" s="101"/>
      <c r="HR62" s="101"/>
      <c r="HS62" s="101"/>
      <c r="HT62" s="101"/>
      <c r="HU62" s="101"/>
      <c r="HV62" s="101"/>
      <c r="HW62" s="101"/>
      <c r="HX62" s="101"/>
      <c r="HY62" s="101"/>
      <c r="HZ62" s="101"/>
      <c r="IA62" s="101"/>
      <c r="IB62" s="101"/>
      <c r="IC62" s="101"/>
      <c r="ID62" s="101"/>
      <c r="IE62" s="101"/>
      <c r="IF62" s="101"/>
      <c r="IG62" s="101"/>
      <c r="IH62" s="101"/>
      <c r="II62" s="101"/>
      <c r="IJ62" s="101"/>
      <c r="IK62" s="101"/>
      <c r="IL62" s="101"/>
      <c r="IM62" s="101"/>
      <c r="IN62" s="101"/>
      <c r="IO62" s="101"/>
      <c r="IP62" s="101"/>
      <c r="IQ62" s="101"/>
      <c r="IR62" s="101"/>
      <c r="IS62" s="101"/>
      <c r="IT62" s="101"/>
      <c r="IU62" s="101"/>
      <c r="IV62" s="101"/>
      <c r="IW62" s="101"/>
      <c r="IX62" s="101"/>
      <c r="IY62" s="101"/>
      <c r="IZ62" s="101"/>
      <c r="JA62" s="101"/>
      <c r="JB62" s="101"/>
      <c r="JC62" s="101"/>
      <c r="JD62" s="101"/>
      <c r="JE62" s="101"/>
      <c r="JF62" s="101"/>
      <c r="JG62" s="101"/>
      <c r="JH62" s="101"/>
      <c r="JI62" s="101"/>
      <c r="JJ62" s="101"/>
      <c r="JK62" s="101"/>
      <c r="JL62" s="101"/>
      <c r="JM62" s="101"/>
      <c r="JN62" s="101"/>
      <c r="JO62" s="101"/>
      <c r="JP62" s="101"/>
      <c r="JQ62" s="101"/>
      <c r="JR62" s="101"/>
      <c r="JS62" s="101"/>
      <c r="JT62" s="101"/>
      <c r="JU62" s="101"/>
      <c r="JV62" s="101"/>
      <c r="JW62" s="101"/>
      <c r="JX62" s="101"/>
      <c r="JY62" s="101"/>
      <c r="JZ62" s="101"/>
      <c r="KA62" s="101"/>
      <c r="KB62" s="101"/>
      <c r="KC62" s="101"/>
      <c r="KD62" s="101"/>
      <c r="KE62" s="101"/>
      <c r="KF62" s="101"/>
      <c r="KG62" s="101"/>
      <c r="KH62" s="101"/>
      <c r="KI62" s="101"/>
      <c r="KJ62" s="101"/>
      <c r="KK62" s="101"/>
      <c r="KL62" s="101"/>
      <c r="KM62" s="101"/>
      <c r="KN62" s="101"/>
      <c r="KO62" s="101"/>
      <c r="KP62" s="101"/>
      <c r="KQ62" s="101"/>
      <c r="KR62" s="101"/>
      <c r="KS62" s="101"/>
      <c r="KT62" s="101"/>
      <c r="KU62" s="101"/>
      <c r="KV62" s="101"/>
      <c r="KW62" s="101"/>
      <c r="KX62" s="101"/>
      <c r="KY62" s="101"/>
      <c r="KZ62" s="101"/>
      <c r="LA62" s="101"/>
      <c r="LB62" s="101"/>
      <c r="LC62" s="101"/>
      <c r="LD62" s="101"/>
      <c r="LE62" s="101"/>
      <c r="LF62" s="101"/>
      <c r="LG62" s="101"/>
      <c r="LH62" s="101"/>
      <c r="LI62" s="101"/>
      <c r="LJ62" s="101"/>
      <c r="LK62" s="101"/>
      <c r="LL62" s="101"/>
      <c r="LM62" s="101"/>
      <c r="LN62" s="101"/>
      <c r="LO62" s="101"/>
      <c r="LP62" s="101"/>
      <c r="LQ62" s="101"/>
      <c r="LR62" s="101"/>
      <c r="LS62" s="101"/>
      <c r="LT62" s="101"/>
      <c r="LU62" s="101"/>
      <c r="LV62" s="101"/>
      <c r="LW62" s="101"/>
      <c r="LX62" s="101"/>
      <c r="LY62" s="101"/>
      <c r="LZ62" s="101"/>
      <c r="MA62" s="101"/>
      <c r="MB62" s="101"/>
      <c r="MC62" s="101"/>
      <c r="MD62" s="101"/>
      <c r="ME62" s="101"/>
      <c r="MF62" s="101"/>
      <c r="MG62" s="101"/>
      <c r="MH62" s="101"/>
      <c r="MI62" s="101"/>
      <c r="MJ62" s="101"/>
      <c r="MK62" s="101"/>
      <c r="ML62" s="101"/>
      <c r="MM62" s="101"/>
      <c r="MN62" s="101"/>
      <c r="MO62" s="101"/>
      <c r="MP62" s="101"/>
      <c r="MQ62" s="101"/>
      <c r="MR62" s="101"/>
      <c r="MS62" s="101"/>
      <c r="MT62" s="101"/>
      <c r="MU62" s="101"/>
      <c r="MV62" s="101"/>
      <c r="MW62" s="101"/>
      <c r="MX62" s="101"/>
      <c r="MY62" s="101"/>
      <c r="MZ62" s="101"/>
      <c r="NA62" s="101"/>
      <c r="NB62" s="101"/>
      <c r="NC62" s="101"/>
      <c r="ND62" s="101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1"/>
      <c r="NS62" s="101"/>
      <c r="NT62" s="101"/>
      <c r="NU62" s="101"/>
      <c r="NV62" s="101"/>
      <c r="NW62" s="101"/>
      <c r="NX62" s="101"/>
      <c r="NY62" s="101"/>
      <c r="NZ62" s="101"/>
      <c r="OA62" s="101"/>
      <c r="OB62" s="101"/>
      <c r="OC62" s="101"/>
      <c r="OD62" s="101"/>
      <c r="OE62" s="101"/>
      <c r="OF62" s="101"/>
      <c r="OG62" s="101"/>
      <c r="OH62" s="101"/>
      <c r="OI62" s="101"/>
      <c r="OJ62" s="101"/>
      <c r="OK62" s="101"/>
      <c r="OL62" s="101"/>
      <c r="OM62" s="101"/>
      <c r="ON62" s="101"/>
      <c r="OO62" s="101"/>
      <c r="OP62" s="101"/>
      <c r="OQ62" s="101"/>
      <c r="OR62" s="101"/>
      <c r="OS62" s="101"/>
      <c r="OT62" s="101"/>
      <c r="OU62" s="101"/>
      <c r="OV62" s="101"/>
      <c r="OW62" s="101"/>
      <c r="OX62" s="101"/>
      <c r="OY62" s="101"/>
      <c r="OZ62" s="101"/>
      <c r="PA62" s="101"/>
      <c r="PB62" s="101"/>
      <c r="PC62" s="101"/>
      <c r="PD62" s="101"/>
      <c r="PE62" s="101"/>
      <c r="PF62" s="101"/>
      <c r="PG62" s="101"/>
      <c r="PH62" s="101"/>
      <c r="PI62" s="101"/>
      <c r="PJ62" s="101"/>
      <c r="PK62" s="101"/>
      <c r="PL62" s="101"/>
      <c r="PM62" s="101"/>
      <c r="PN62" s="101"/>
      <c r="PO62" s="101"/>
      <c r="PP62" s="101"/>
      <c r="PQ62" s="101"/>
      <c r="PR62" s="101"/>
      <c r="PS62" s="101"/>
      <c r="PT62" s="101"/>
      <c r="PU62" s="101"/>
      <c r="PV62" s="101"/>
      <c r="PW62" s="101"/>
      <c r="PX62" s="101"/>
      <c r="PY62" s="101"/>
      <c r="PZ62" s="101"/>
      <c r="QA62" s="101"/>
      <c r="QB62" s="101"/>
      <c r="QC62" s="101"/>
      <c r="QD62" s="101"/>
      <c r="QE62" s="101"/>
      <c r="QF62" s="101"/>
      <c r="QG62" s="101"/>
      <c r="QH62" s="101"/>
      <c r="QI62" s="101"/>
      <c r="QJ62" s="101"/>
      <c r="QK62" s="101"/>
      <c r="QL62" s="101"/>
      <c r="QM62" s="101"/>
      <c r="QN62" s="101"/>
      <c r="QO62" s="101"/>
      <c r="QP62" s="101"/>
      <c r="QQ62" s="101"/>
      <c r="QR62" s="101"/>
      <c r="QS62" s="101"/>
      <c r="QT62" s="101"/>
      <c r="QU62" s="101"/>
      <c r="QV62" s="101"/>
      <c r="QW62" s="101"/>
      <c r="QX62" s="101"/>
      <c r="QY62" s="101"/>
      <c r="QZ62" s="101"/>
      <c r="RA62" s="101"/>
      <c r="RB62" s="101"/>
      <c r="RC62" s="101"/>
      <c r="RD62" s="101"/>
      <c r="RE62" s="101"/>
      <c r="RF62" s="101"/>
      <c r="RG62" s="101"/>
      <c r="RH62" s="101"/>
      <c r="RI62" s="101"/>
      <c r="RJ62" s="101"/>
      <c r="RK62" s="101"/>
      <c r="RL62" s="101"/>
      <c r="RM62" s="101"/>
      <c r="RN62" s="101"/>
      <c r="RO62" s="101"/>
      <c r="RP62" s="101"/>
      <c r="RQ62" s="101"/>
      <c r="RR62" s="101"/>
      <c r="RS62" s="101"/>
      <c r="RT62" s="101"/>
      <c r="RU62" s="101"/>
      <c r="RV62" s="101"/>
      <c r="RW62" s="101"/>
      <c r="RX62" s="101"/>
      <c r="RY62" s="101"/>
      <c r="RZ62" s="101"/>
      <c r="SA62" s="101"/>
      <c r="SB62" s="101"/>
      <c r="SC62" s="101"/>
      <c r="SD62" s="101"/>
      <c r="SE62" s="101"/>
      <c r="SF62" s="101"/>
      <c r="SG62" s="101"/>
      <c r="SH62" s="101"/>
      <c r="SI62" s="101"/>
      <c r="SJ62" s="101"/>
      <c r="SK62" s="101"/>
      <c r="SL62" s="101"/>
      <c r="SM62" s="101"/>
      <c r="SN62" s="101"/>
      <c r="SO62" s="101"/>
      <c r="SP62" s="101"/>
      <c r="SQ62" s="101"/>
      <c r="SR62" s="101"/>
      <c r="SS62" s="101"/>
      <c r="ST62" s="101"/>
      <c r="SU62" s="101"/>
      <c r="SV62" s="101"/>
      <c r="SW62" s="101"/>
      <c r="SX62" s="101"/>
      <c r="SY62" s="101"/>
      <c r="SZ62" s="101"/>
      <c r="TA62" s="101"/>
      <c r="TB62" s="101"/>
      <c r="TC62" s="101"/>
      <c r="TD62" s="101"/>
      <c r="TE62" s="101"/>
      <c r="TF62" s="101"/>
      <c r="TG62" s="101"/>
      <c r="TH62" s="101"/>
      <c r="TI62" s="101"/>
      <c r="TJ62" s="101"/>
      <c r="TK62" s="101"/>
      <c r="TL62" s="101"/>
      <c r="TM62" s="101"/>
      <c r="TN62" s="101"/>
      <c r="TO62" s="101"/>
      <c r="TP62" s="101"/>
      <c r="TQ62" s="101"/>
      <c r="TR62" s="101"/>
      <c r="TS62" s="101"/>
      <c r="TT62" s="101"/>
      <c r="TU62" s="101"/>
      <c r="TV62" s="101"/>
      <c r="TW62" s="101"/>
      <c r="TX62" s="101"/>
      <c r="TY62" s="101"/>
      <c r="TZ62" s="101"/>
      <c r="UA62" s="101"/>
      <c r="UB62" s="101"/>
      <c r="UC62" s="101"/>
      <c r="UD62" s="101"/>
      <c r="UE62" s="101"/>
      <c r="UF62" s="101"/>
      <c r="UG62" s="101"/>
      <c r="UH62" s="101"/>
      <c r="UI62" s="101"/>
      <c r="UJ62" s="101"/>
      <c r="UK62" s="101"/>
      <c r="UL62" s="101"/>
      <c r="UM62" s="101"/>
      <c r="UN62" s="101"/>
      <c r="UO62" s="101"/>
      <c r="UP62" s="101"/>
      <c r="UQ62" s="101"/>
      <c r="UR62" s="101"/>
      <c r="US62" s="101"/>
      <c r="UT62" s="101"/>
      <c r="UU62" s="101"/>
      <c r="UV62" s="101"/>
      <c r="UW62" s="101"/>
      <c r="UX62" s="101"/>
      <c r="UY62" s="101"/>
      <c r="UZ62" s="101"/>
      <c r="VA62" s="101"/>
      <c r="VB62" s="101"/>
      <c r="VC62" s="101"/>
      <c r="VD62" s="101"/>
      <c r="VE62" s="101"/>
      <c r="VF62" s="101"/>
      <c r="VG62" s="101"/>
      <c r="VH62" s="101"/>
      <c r="VI62" s="101"/>
      <c r="VJ62" s="101"/>
      <c r="VK62" s="101"/>
      <c r="VL62" s="101"/>
      <c r="VM62" s="101"/>
      <c r="VN62" s="101"/>
      <c r="VO62" s="101"/>
      <c r="VP62" s="101"/>
      <c r="VQ62" s="101"/>
      <c r="VR62" s="101"/>
      <c r="VS62" s="101"/>
      <c r="VT62" s="101"/>
      <c r="VU62" s="101"/>
      <c r="VV62" s="101"/>
      <c r="VW62" s="101"/>
      <c r="VX62" s="101"/>
      <c r="VY62" s="101"/>
      <c r="VZ62" s="101"/>
      <c r="WA62" s="101"/>
      <c r="WB62" s="101"/>
      <c r="WC62" s="101"/>
      <c r="WD62" s="101"/>
      <c r="WE62" s="101"/>
      <c r="WF62" s="101"/>
      <c r="WG62" s="101"/>
      <c r="WH62" s="101"/>
      <c r="WI62" s="101"/>
      <c r="WJ62" s="101"/>
      <c r="WK62" s="101"/>
      <c r="WL62" s="101"/>
      <c r="WM62" s="101"/>
      <c r="WN62" s="101"/>
      <c r="WO62" s="101"/>
      <c r="WP62" s="101"/>
      <c r="WQ62" s="101"/>
      <c r="WR62" s="101"/>
      <c r="WS62" s="101"/>
      <c r="WT62" s="101"/>
      <c r="WU62" s="101"/>
      <c r="WV62" s="101"/>
      <c r="WW62" s="101"/>
      <c r="WX62" s="101"/>
      <c r="WY62" s="101"/>
      <c r="WZ62" s="101"/>
      <c r="XA62" s="101"/>
      <c r="XB62" s="101"/>
      <c r="XC62" s="101"/>
      <c r="XD62" s="101"/>
      <c r="XE62" s="101"/>
      <c r="XF62" s="101"/>
      <c r="XG62" s="101"/>
      <c r="XH62" s="101"/>
      <c r="XI62" s="101"/>
      <c r="XJ62" s="101"/>
      <c r="XK62" s="101"/>
      <c r="XL62" s="101"/>
      <c r="XM62" s="101"/>
      <c r="XN62" s="101"/>
      <c r="XO62" s="101"/>
      <c r="XP62" s="101"/>
      <c r="XQ62" s="101"/>
      <c r="XR62" s="101"/>
      <c r="XS62" s="101"/>
      <c r="XT62" s="101"/>
      <c r="XU62" s="101"/>
      <c r="XV62" s="101"/>
      <c r="XW62" s="101"/>
      <c r="XX62" s="101"/>
      <c r="XY62" s="101"/>
      <c r="XZ62" s="101"/>
      <c r="YA62" s="101"/>
      <c r="YB62" s="101"/>
      <c r="YC62" s="101"/>
      <c r="YD62" s="101"/>
      <c r="YE62" s="101"/>
      <c r="YF62" s="101"/>
      <c r="YG62" s="101"/>
      <c r="YH62" s="101"/>
      <c r="YI62" s="101"/>
      <c r="YJ62" s="101"/>
      <c r="YK62" s="101"/>
      <c r="YL62" s="101"/>
      <c r="YM62" s="101"/>
      <c r="YN62" s="101"/>
      <c r="YO62" s="101"/>
      <c r="YP62" s="101"/>
      <c r="YQ62" s="101"/>
      <c r="YR62" s="101"/>
      <c r="YS62" s="101"/>
      <c r="YT62" s="101"/>
      <c r="YU62" s="101"/>
      <c r="YV62" s="101"/>
      <c r="YW62" s="101"/>
      <c r="YX62" s="101"/>
      <c r="YY62" s="101"/>
      <c r="YZ62" s="101"/>
      <c r="ZA62" s="101"/>
      <c r="ZB62" s="101"/>
      <c r="ZC62" s="101"/>
      <c r="ZD62" s="101"/>
      <c r="ZE62" s="101"/>
      <c r="ZF62" s="101"/>
      <c r="ZG62" s="101"/>
      <c r="ZH62" s="101"/>
      <c r="ZI62" s="101"/>
      <c r="ZJ62" s="101"/>
      <c r="ZK62" s="101"/>
      <c r="ZL62" s="101"/>
      <c r="ZM62" s="101"/>
      <c r="ZN62" s="101"/>
      <c r="ZO62" s="101"/>
      <c r="ZP62" s="101"/>
      <c r="ZQ62" s="101"/>
      <c r="ZR62" s="101"/>
      <c r="ZS62" s="101"/>
      <c r="ZT62" s="101"/>
      <c r="ZU62" s="101"/>
      <c r="ZV62" s="101"/>
      <c r="ZW62" s="101"/>
      <c r="ZX62" s="101"/>
      <c r="ZY62" s="101"/>
      <c r="ZZ62" s="101"/>
      <c r="AAA62" s="101"/>
      <c r="AAB62" s="101"/>
      <c r="AAC62" s="101"/>
      <c r="AAD62" s="101"/>
      <c r="AAE62" s="101"/>
      <c r="AAF62" s="101"/>
      <c r="AAG62" s="101"/>
      <c r="AAH62" s="101"/>
      <c r="AAI62" s="101"/>
      <c r="AAJ62" s="101"/>
      <c r="AAK62" s="101"/>
      <c r="AAL62" s="101"/>
      <c r="AAM62" s="101"/>
      <c r="AAN62" s="101"/>
      <c r="AAO62" s="101"/>
      <c r="AAP62" s="101"/>
      <c r="AAQ62" s="101"/>
      <c r="AAR62" s="101"/>
      <c r="AAS62" s="101"/>
      <c r="AAT62" s="101"/>
      <c r="AAU62" s="101"/>
      <c r="AAV62" s="101"/>
      <c r="AAW62" s="101"/>
      <c r="AAX62" s="101"/>
      <c r="AAY62" s="101"/>
      <c r="AAZ62" s="101"/>
      <c r="ABA62" s="101"/>
      <c r="ABB62" s="101"/>
      <c r="ABC62" s="101"/>
      <c r="ABD62" s="101"/>
      <c r="ABE62" s="101"/>
      <c r="ABF62" s="101"/>
      <c r="ABG62" s="101"/>
      <c r="ABH62" s="101"/>
      <c r="ABI62" s="101"/>
      <c r="ABJ62" s="101"/>
      <c r="ABK62" s="101"/>
      <c r="ABL62" s="101"/>
      <c r="ABM62" s="101"/>
      <c r="ABN62" s="101"/>
      <c r="ABO62" s="101"/>
      <c r="ABP62" s="101"/>
      <c r="ABQ62" s="101"/>
      <c r="ABR62" s="101"/>
      <c r="ABS62" s="101"/>
      <c r="ABT62" s="101"/>
      <c r="ABU62" s="101"/>
      <c r="ABV62" s="101"/>
      <c r="ABW62" s="101"/>
      <c r="ABX62" s="101"/>
      <c r="ABY62" s="101"/>
      <c r="ABZ62" s="101"/>
      <c r="ACA62" s="101"/>
      <c r="ACB62" s="101"/>
      <c r="ACC62" s="101"/>
      <c r="ACD62" s="101"/>
      <c r="ACE62" s="101"/>
      <c r="ACF62" s="101"/>
      <c r="ACG62" s="101"/>
      <c r="ACH62" s="101"/>
      <c r="ACI62" s="101"/>
      <c r="ACJ62" s="101"/>
      <c r="ACK62" s="101"/>
      <c r="ACL62" s="101"/>
      <c r="ACM62" s="101"/>
      <c r="ACN62" s="101"/>
      <c r="ACO62" s="101"/>
      <c r="ACP62" s="101"/>
      <c r="ACQ62" s="101"/>
      <c r="ACR62" s="101"/>
      <c r="ACS62" s="101"/>
      <c r="ACT62" s="101"/>
      <c r="ACU62" s="101"/>
      <c r="ACV62" s="101"/>
      <c r="ACW62" s="101"/>
      <c r="ACX62" s="101"/>
      <c r="ACY62" s="101"/>
      <c r="ACZ62" s="101"/>
      <c r="ADA62" s="101"/>
      <c r="ADB62" s="101"/>
      <c r="ADC62" s="101"/>
      <c r="ADD62" s="101"/>
      <c r="ADE62" s="101"/>
      <c r="ADF62" s="101"/>
      <c r="ADG62" s="101"/>
      <c r="ADH62" s="101"/>
      <c r="ADI62" s="101"/>
      <c r="ADJ62" s="101"/>
      <c r="ADK62" s="101"/>
      <c r="ADL62" s="101"/>
      <c r="ADM62" s="101"/>
      <c r="ADN62" s="101"/>
      <c r="ADO62" s="101"/>
      <c r="ADP62" s="101"/>
      <c r="ADQ62" s="101"/>
      <c r="ADR62" s="101"/>
      <c r="ADS62" s="101"/>
      <c r="ADT62" s="101"/>
      <c r="ADU62" s="101"/>
      <c r="ADV62" s="101"/>
      <c r="ADW62" s="101"/>
      <c r="ADX62" s="101"/>
      <c r="ADY62" s="101"/>
      <c r="ADZ62" s="101"/>
      <c r="AEA62" s="101"/>
      <c r="AEB62" s="101"/>
      <c r="AEC62" s="101"/>
      <c r="AED62" s="101"/>
      <c r="AEE62" s="101"/>
      <c r="AEF62" s="101"/>
      <c r="AEG62" s="101"/>
      <c r="AEH62" s="101"/>
      <c r="AEI62" s="101"/>
      <c r="AEJ62" s="101"/>
      <c r="AEK62" s="101"/>
      <c r="AEL62" s="101"/>
      <c r="AEM62" s="101"/>
      <c r="AEN62" s="101"/>
      <c r="AEO62" s="101"/>
      <c r="AEP62" s="101"/>
      <c r="AEQ62" s="101"/>
      <c r="AER62" s="101"/>
      <c r="AES62" s="101"/>
      <c r="AET62" s="101"/>
      <c r="AEU62" s="101"/>
      <c r="AEV62" s="101"/>
      <c r="AEW62" s="101"/>
      <c r="AEX62" s="101"/>
      <c r="AEY62" s="101"/>
      <c r="AEZ62" s="101"/>
      <c r="AFA62" s="101"/>
      <c r="AFB62" s="101"/>
      <c r="AFC62" s="101"/>
      <c r="AFD62" s="101"/>
      <c r="AFE62" s="101"/>
      <c r="AFF62" s="101"/>
      <c r="AFG62" s="101"/>
      <c r="AFH62" s="101"/>
      <c r="AFI62" s="101"/>
      <c r="AFJ62" s="101"/>
      <c r="AFK62" s="101"/>
      <c r="AFL62" s="101"/>
      <c r="AFM62" s="101"/>
      <c r="AFN62" s="101"/>
      <c r="AFO62" s="101"/>
      <c r="AFP62" s="101"/>
      <c r="AFQ62" s="101"/>
      <c r="AFR62" s="101"/>
      <c r="AFS62" s="101"/>
      <c r="AFT62" s="101"/>
      <c r="AFU62" s="101"/>
      <c r="AFV62" s="101"/>
      <c r="AFW62" s="101"/>
      <c r="AFX62" s="101"/>
      <c r="AFY62" s="101"/>
      <c r="AFZ62" s="101"/>
      <c r="AGA62" s="101"/>
      <c r="AGB62" s="101"/>
      <c r="AGC62" s="101"/>
      <c r="AGD62" s="101"/>
      <c r="AGE62" s="101"/>
      <c r="AGF62" s="101"/>
      <c r="AGG62" s="101"/>
      <c r="AGH62" s="101"/>
      <c r="AGI62" s="101"/>
      <c r="AGJ62" s="101"/>
      <c r="AGK62" s="101"/>
      <c r="AGL62" s="101"/>
      <c r="AGM62" s="101"/>
      <c r="AGN62" s="101"/>
      <c r="AGO62" s="101"/>
      <c r="AGP62" s="101"/>
      <c r="AGQ62" s="101"/>
      <c r="AGR62" s="101"/>
      <c r="AGS62" s="101"/>
      <c r="AGT62" s="101"/>
      <c r="AGU62" s="101"/>
      <c r="AGV62" s="101"/>
      <c r="AGW62" s="101"/>
      <c r="AGX62" s="101"/>
      <c r="AGY62" s="101"/>
      <c r="AGZ62" s="101"/>
      <c r="AHA62" s="101"/>
      <c r="AHB62" s="101"/>
      <c r="AHC62" s="101"/>
      <c r="AHD62" s="101"/>
      <c r="AHE62" s="101"/>
      <c r="AHF62" s="101"/>
      <c r="AHG62" s="101"/>
      <c r="AHH62" s="101"/>
      <c r="AHI62" s="101"/>
      <c r="AHJ62" s="101"/>
      <c r="AHK62" s="101"/>
      <c r="AHL62" s="101"/>
      <c r="AHM62" s="101"/>
      <c r="AHN62" s="101"/>
      <c r="AHO62" s="101"/>
      <c r="AHP62" s="101"/>
      <c r="AHQ62" s="101"/>
      <c r="AHR62" s="101"/>
      <c r="AHS62" s="101"/>
      <c r="AHT62" s="101"/>
      <c r="AHU62" s="101"/>
      <c r="AHV62" s="101"/>
      <c r="AHW62" s="101"/>
      <c r="AHX62" s="101"/>
      <c r="AHY62" s="101"/>
      <c r="AHZ62" s="101"/>
      <c r="AIA62" s="101"/>
      <c r="AIB62" s="101"/>
      <c r="AIC62" s="101"/>
      <c r="AID62" s="101"/>
      <c r="AIE62" s="101"/>
      <c r="AIF62" s="101"/>
      <c r="AIG62" s="101"/>
      <c r="AIH62" s="101"/>
      <c r="AII62" s="101"/>
      <c r="AIJ62" s="101"/>
      <c r="AIK62" s="101"/>
      <c r="AIL62" s="101"/>
      <c r="AIM62" s="101"/>
      <c r="AIN62" s="101"/>
      <c r="AIO62" s="101"/>
      <c r="AIP62" s="101"/>
      <c r="AIQ62" s="101"/>
      <c r="AIR62" s="101"/>
      <c r="AIS62" s="101"/>
      <c r="AIT62" s="101"/>
      <c r="AIU62" s="101"/>
      <c r="AIV62" s="101"/>
      <c r="AIW62" s="101"/>
      <c r="AIX62" s="101"/>
      <c r="AIY62" s="101"/>
      <c r="AIZ62" s="101"/>
      <c r="AJA62" s="101"/>
      <c r="AJB62" s="101"/>
      <c r="AJC62" s="101"/>
      <c r="AJD62" s="101"/>
      <c r="AJE62" s="101"/>
      <c r="AJF62" s="101"/>
      <c r="AJG62" s="101"/>
      <c r="AJH62" s="101"/>
      <c r="AJI62" s="101"/>
      <c r="AJJ62" s="101"/>
      <c r="AJK62" s="101"/>
      <c r="AJL62" s="101"/>
      <c r="AJM62" s="101"/>
      <c r="AJN62" s="101"/>
      <c r="AJO62" s="101"/>
      <c r="AJP62" s="101"/>
      <c r="AJQ62" s="101"/>
      <c r="AJR62" s="101"/>
      <c r="AJS62" s="101"/>
      <c r="AJT62" s="101"/>
      <c r="AJU62" s="101"/>
      <c r="AJV62" s="101"/>
      <c r="AJW62" s="101"/>
      <c r="AJX62" s="101"/>
      <c r="AJY62" s="101"/>
      <c r="AJZ62" s="101"/>
      <c r="AKA62" s="101"/>
      <c r="AKB62" s="101"/>
      <c r="AKC62" s="101"/>
      <c r="AKD62" s="101"/>
      <c r="AKE62" s="101"/>
      <c r="AKF62" s="101"/>
      <c r="AKG62" s="101"/>
      <c r="AKH62" s="101"/>
      <c r="AKI62" s="101"/>
      <c r="AKJ62" s="101"/>
      <c r="AKK62" s="101"/>
      <c r="AKL62" s="101"/>
      <c r="AKM62" s="101"/>
      <c r="AKN62" s="101"/>
      <c r="AKO62" s="101"/>
      <c r="AKP62" s="101"/>
      <c r="AKQ62" s="101"/>
      <c r="AKR62" s="101"/>
      <c r="AKS62" s="101"/>
      <c r="AKT62" s="101"/>
      <c r="AKU62" s="101"/>
      <c r="AKV62" s="101"/>
      <c r="AKW62" s="101"/>
      <c r="AKX62" s="101"/>
      <c r="AKY62" s="101"/>
      <c r="AKZ62" s="101"/>
      <c r="ALA62" s="101"/>
      <c r="ALB62" s="101"/>
      <c r="ALC62" s="101"/>
      <c r="ALD62" s="101"/>
      <c r="ALE62" s="101"/>
      <c r="ALF62" s="101"/>
      <c r="ALG62" s="101"/>
      <c r="ALH62" s="101"/>
      <c r="ALI62" s="101"/>
      <c r="ALJ62" s="101"/>
      <c r="ALK62" s="101"/>
      <c r="ALL62" s="101"/>
      <c r="ALM62" s="101"/>
      <c r="ALN62" s="101"/>
      <c r="ALO62" s="101"/>
      <c r="ALP62" s="101"/>
      <c r="ALQ62" s="101"/>
      <c r="ALR62" s="101"/>
      <c r="ALS62" s="101"/>
      <c r="ALT62" s="101"/>
      <c r="ALU62" s="101"/>
      <c r="ALV62" s="101"/>
      <c r="ALW62" s="101"/>
      <c r="ALX62" s="101"/>
      <c r="ALY62" s="101"/>
      <c r="ALZ62" s="101"/>
      <c r="AMA62" s="101"/>
    </row>
    <row r="63" spans="1:1015" ht="13.9" customHeight="1">
      <c r="A63" s="146" t="s">
        <v>131</v>
      </c>
      <c r="B63" s="154" t="s">
        <v>109</v>
      </c>
      <c r="C63" s="155"/>
      <c r="D63" s="155"/>
      <c r="E63" s="155"/>
      <c r="F63" s="155"/>
      <c r="G63" s="155"/>
      <c r="H63" s="156"/>
    </row>
    <row r="64" spans="1:1015" ht="15.75">
      <c r="A64" s="147"/>
      <c r="B64" s="81" t="s">
        <v>25</v>
      </c>
      <c r="C64" s="79" t="s">
        <v>26</v>
      </c>
      <c r="D64" s="78">
        <v>10</v>
      </c>
      <c r="E64" s="81">
        <v>0.08</v>
      </c>
      <c r="F64" s="81">
        <v>7.25</v>
      </c>
      <c r="G64" s="81">
        <v>0.13</v>
      </c>
      <c r="H64" s="80">
        <f t="shared" si="1"/>
        <v>66.089999999999989</v>
      </c>
    </row>
    <row r="65" spans="1:1015" ht="31.5">
      <c r="A65" s="147"/>
      <c r="B65" s="81" t="s">
        <v>174</v>
      </c>
      <c r="C65" s="79" t="s">
        <v>132</v>
      </c>
      <c r="D65" s="86" t="s">
        <v>118</v>
      </c>
      <c r="E65" s="84">
        <v>9.89</v>
      </c>
      <c r="F65" s="84">
        <v>10.64</v>
      </c>
      <c r="G65" s="84">
        <v>8.5299999999999994</v>
      </c>
      <c r="H65" s="80">
        <f t="shared" si="1"/>
        <v>169.44</v>
      </c>
    </row>
    <row r="66" spans="1:1015" ht="15.75">
      <c r="A66" s="147"/>
      <c r="B66" s="81" t="s">
        <v>166</v>
      </c>
      <c r="C66" s="79" t="s">
        <v>42</v>
      </c>
      <c r="D66" s="78">
        <v>150</v>
      </c>
      <c r="E66" s="81">
        <v>4.3499999999999996</v>
      </c>
      <c r="F66" s="81">
        <v>6.32</v>
      </c>
      <c r="G66" s="81">
        <v>29.69</v>
      </c>
      <c r="H66" s="80">
        <f t="shared" si="1"/>
        <v>193.04000000000002</v>
      </c>
    </row>
    <row r="67" spans="1:1015" ht="15.75">
      <c r="A67" s="147"/>
      <c r="B67" s="81" t="s">
        <v>175</v>
      </c>
      <c r="C67" s="79" t="s">
        <v>119</v>
      </c>
      <c r="D67" s="78">
        <v>180</v>
      </c>
      <c r="E67" s="81">
        <v>1.45</v>
      </c>
      <c r="F67" s="81">
        <v>1.25</v>
      </c>
      <c r="G67" s="81">
        <v>12.38</v>
      </c>
      <c r="H67" s="80">
        <f t="shared" si="1"/>
        <v>66.570000000000007</v>
      </c>
    </row>
    <row r="68" spans="1:1015" ht="15.75">
      <c r="A68" s="147"/>
      <c r="B68" s="81"/>
      <c r="C68" s="79" t="s">
        <v>33</v>
      </c>
      <c r="D68" s="78">
        <v>40</v>
      </c>
      <c r="E68" s="81">
        <v>3.04</v>
      </c>
      <c r="F68" s="80">
        <v>0.4</v>
      </c>
      <c r="G68" s="81">
        <v>19.32</v>
      </c>
      <c r="H68" s="80">
        <f t="shared" si="1"/>
        <v>93.039999999999992</v>
      </c>
    </row>
    <row r="69" spans="1:1015" ht="15.75">
      <c r="A69" s="147"/>
      <c r="B69" s="81" t="s">
        <v>34</v>
      </c>
      <c r="C69" s="79" t="s">
        <v>35</v>
      </c>
      <c r="D69" s="78">
        <v>100</v>
      </c>
      <c r="E69" s="80">
        <v>0.4</v>
      </c>
      <c r="F69" s="80">
        <v>0.4</v>
      </c>
      <c r="G69" s="80">
        <v>9.8000000000000007</v>
      </c>
      <c r="H69" s="80">
        <f t="shared" si="1"/>
        <v>44.400000000000006</v>
      </c>
    </row>
    <row r="70" spans="1:1015" s="12" customFormat="1" ht="15.75">
      <c r="A70" s="148"/>
      <c r="B70" s="83"/>
      <c r="C70" s="83" t="s">
        <v>113</v>
      </c>
      <c r="D70" s="82">
        <v>600</v>
      </c>
      <c r="E70" s="82">
        <f>SUM(E64:E69)</f>
        <v>19.209999999999997</v>
      </c>
      <c r="F70" s="82">
        <f>SUM(F64:F69)</f>
        <v>26.259999999999998</v>
      </c>
      <c r="G70" s="82">
        <f>SUM(G64:G69)</f>
        <v>79.850000000000009</v>
      </c>
      <c r="H70" s="100">
        <f t="shared" si="1"/>
        <v>632.58000000000004</v>
      </c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1"/>
      <c r="BZ70" s="101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1"/>
      <c r="CM70" s="101"/>
      <c r="CN70" s="101"/>
      <c r="CO70" s="101"/>
      <c r="CP70" s="101"/>
      <c r="CQ70" s="101"/>
      <c r="CR70" s="101"/>
      <c r="CS70" s="101"/>
      <c r="CT70" s="101"/>
      <c r="CU70" s="101"/>
      <c r="CV70" s="101"/>
      <c r="CW70" s="101"/>
      <c r="CX70" s="101"/>
      <c r="CY70" s="101"/>
      <c r="CZ70" s="101"/>
      <c r="DA70" s="101"/>
      <c r="DB70" s="101"/>
      <c r="DC70" s="101"/>
      <c r="DD70" s="101"/>
      <c r="DE70" s="101"/>
      <c r="DF70" s="101"/>
      <c r="DG70" s="101"/>
      <c r="DH70" s="101"/>
      <c r="DI70" s="101"/>
      <c r="DJ70" s="101"/>
      <c r="DK70" s="101"/>
      <c r="DL70" s="101"/>
      <c r="DM70" s="101"/>
      <c r="DN70" s="101"/>
      <c r="DO70" s="101"/>
      <c r="DP70" s="101"/>
      <c r="DQ70" s="101"/>
      <c r="DR70" s="101"/>
      <c r="DS70" s="101"/>
      <c r="DT70" s="101"/>
      <c r="DU70" s="101"/>
      <c r="DV70" s="101"/>
      <c r="DW70" s="101"/>
      <c r="DX70" s="101"/>
      <c r="DY70" s="101"/>
      <c r="DZ70" s="101"/>
      <c r="EA70" s="101"/>
      <c r="EB70" s="101"/>
      <c r="EC70" s="101"/>
      <c r="ED70" s="101"/>
      <c r="EE70" s="101"/>
      <c r="EF70" s="101"/>
      <c r="EG70" s="101"/>
      <c r="EH70" s="101"/>
      <c r="EI70" s="101"/>
      <c r="EJ70" s="101"/>
      <c r="EK70" s="101"/>
      <c r="EL70" s="101"/>
      <c r="EM70" s="101"/>
      <c r="EN70" s="101"/>
      <c r="EO70" s="101"/>
      <c r="EP70" s="101"/>
      <c r="EQ70" s="101"/>
      <c r="ER70" s="101"/>
      <c r="ES70" s="101"/>
      <c r="ET70" s="101"/>
      <c r="EU70" s="101"/>
      <c r="EV70" s="101"/>
      <c r="EW70" s="101"/>
      <c r="EX70" s="101"/>
      <c r="EY70" s="101"/>
      <c r="EZ70" s="101"/>
      <c r="FA70" s="101"/>
      <c r="FB70" s="101"/>
      <c r="FC70" s="101"/>
      <c r="FD70" s="101"/>
      <c r="FE70" s="101"/>
      <c r="FF70" s="101"/>
      <c r="FG70" s="101"/>
      <c r="FH70" s="101"/>
      <c r="FI70" s="101"/>
      <c r="FJ70" s="101"/>
      <c r="FK70" s="101"/>
      <c r="FL70" s="101"/>
      <c r="FM70" s="101"/>
      <c r="FN70" s="101"/>
      <c r="FO70" s="101"/>
      <c r="FP70" s="101"/>
      <c r="FQ70" s="101"/>
      <c r="FR70" s="101"/>
      <c r="FS70" s="101"/>
      <c r="FT70" s="101"/>
      <c r="FU70" s="101"/>
      <c r="FV70" s="101"/>
      <c r="FW70" s="101"/>
      <c r="FX70" s="101"/>
      <c r="FY70" s="101"/>
      <c r="FZ70" s="101"/>
      <c r="GA70" s="101"/>
      <c r="GB70" s="101"/>
      <c r="GC70" s="101"/>
      <c r="GD70" s="101"/>
      <c r="GE70" s="101"/>
      <c r="GF70" s="101"/>
      <c r="GG70" s="101"/>
      <c r="GH70" s="101"/>
      <c r="GI70" s="101"/>
      <c r="GJ70" s="101"/>
      <c r="GK70" s="101"/>
      <c r="GL70" s="101"/>
      <c r="GM70" s="101"/>
      <c r="GN70" s="101"/>
      <c r="GO70" s="101"/>
      <c r="GP70" s="101"/>
      <c r="GQ70" s="101"/>
      <c r="GR70" s="101"/>
      <c r="GS70" s="101"/>
      <c r="GT70" s="101"/>
      <c r="GU70" s="101"/>
      <c r="GV70" s="101"/>
      <c r="GW70" s="101"/>
      <c r="GX70" s="101"/>
      <c r="GY70" s="101"/>
      <c r="GZ70" s="101"/>
      <c r="HA70" s="101"/>
      <c r="HB70" s="101"/>
      <c r="HC70" s="101"/>
      <c r="HD70" s="101"/>
      <c r="HE70" s="101"/>
      <c r="HF70" s="101"/>
      <c r="HG70" s="101"/>
      <c r="HH70" s="101"/>
      <c r="HI70" s="101"/>
      <c r="HJ70" s="101"/>
      <c r="HK70" s="101"/>
      <c r="HL70" s="101"/>
      <c r="HM70" s="101"/>
      <c r="HN70" s="101"/>
      <c r="HO70" s="101"/>
      <c r="HP70" s="101"/>
      <c r="HQ70" s="101"/>
      <c r="HR70" s="101"/>
      <c r="HS70" s="101"/>
      <c r="HT70" s="101"/>
      <c r="HU70" s="101"/>
      <c r="HV70" s="101"/>
      <c r="HW70" s="101"/>
      <c r="HX70" s="101"/>
      <c r="HY70" s="101"/>
      <c r="HZ70" s="101"/>
      <c r="IA70" s="101"/>
      <c r="IB70" s="101"/>
      <c r="IC70" s="101"/>
      <c r="ID70" s="101"/>
      <c r="IE70" s="101"/>
      <c r="IF70" s="101"/>
      <c r="IG70" s="101"/>
      <c r="IH70" s="101"/>
      <c r="II70" s="101"/>
      <c r="IJ70" s="101"/>
      <c r="IK70" s="101"/>
      <c r="IL70" s="101"/>
      <c r="IM70" s="101"/>
      <c r="IN70" s="101"/>
      <c r="IO70" s="101"/>
      <c r="IP70" s="101"/>
      <c r="IQ70" s="101"/>
      <c r="IR70" s="101"/>
      <c r="IS70" s="101"/>
      <c r="IT70" s="101"/>
      <c r="IU70" s="101"/>
      <c r="IV70" s="101"/>
      <c r="IW70" s="101"/>
      <c r="IX70" s="101"/>
      <c r="IY70" s="101"/>
      <c r="IZ70" s="101"/>
      <c r="JA70" s="101"/>
      <c r="JB70" s="101"/>
      <c r="JC70" s="101"/>
      <c r="JD70" s="101"/>
      <c r="JE70" s="101"/>
      <c r="JF70" s="101"/>
      <c r="JG70" s="101"/>
      <c r="JH70" s="101"/>
      <c r="JI70" s="101"/>
      <c r="JJ70" s="101"/>
      <c r="JK70" s="101"/>
      <c r="JL70" s="101"/>
      <c r="JM70" s="101"/>
      <c r="JN70" s="101"/>
      <c r="JO70" s="101"/>
      <c r="JP70" s="101"/>
      <c r="JQ70" s="101"/>
      <c r="JR70" s="101"/>
      <c r="JS70" s="101"/>
      <c r="JT70" s="101"/>
      <c r="JU70" s="101"/>
      <c r="JV70" s="101"/>
      <c r="JW70" s="101"/>
      <c r="JX70" s="101"/>
      <c r="JY70" s="101"/>
      <c r="JZ70" s="101"/>
      <c r="KA70" s="101"/>
      <c r="KB70" s="101"/>
      <c r="KC70" s="101"/>
      <c r="KD70" s="101"/>
      <c r="KE70" s="101"/>
      <c r="KF70" s="101"/>
      <c r="KG70" s="101"/>
      <c r="KH70" s="101"/>
      <c r="KI70" s="101"/>
      <c r="KJ70" s="101"/>
      <c r="KK70" s="101"/>
      <c r="KL70" s="101"/>
      <c r="KM70" s="101"/>
      <c r="KN70" s="101"/>
      <c r="KO70" s="101"/>
      <c r="KP70" s="101"/>
      <c r="KQ70" s="101"/>
      <c r="KR70" s="101"/>
      <c r="KS70" s="101"/>
      <c r="KT70" s="101"/>
      <c r="KU70" s="101"/>
      <c r="KV70" s="101"/>
      <c r="KW70" s="101"/>
      <c r="KX70" s="101"/>
      <c r="KY70" s="101"/>
      <c r="KZ70" s="101"/>
      <c r="LA70" s="101"/>
      <c r="LB70" s="101"/>
      <c r="LC70" s="101"/>
      <c r="LD70" s="101"/>
      <c r="LE70" s="101"/>
      <c r="LF70" s="101"/>
      <c r="LG70" s="101"/>
      <c r="LH70" s="101"/>
      <c r="LI70" s="101"/>
      <c r="LJ70" s="101"/>
      <c r="LK70" s="101"/>
      <c r="LL70" s="101"/>
      <c r="LM70" s="101"/>
      <c r="LN70" s="101"/>
      <c r="LO70" s="101"/>
      <c r="LP70" s="101"/>
      <c r="LQ70" s="101"/>
      <c r="LR70" s="101"/>
      <c r="LS70" s="101"/>
      <c r="LT70" s="101"/>
      <c r="LU70" s="101"/>
      <c r="LV70" s="101"/>
      <c r="LW70" s="101"/>
      <c r="LX70" s="101"/>
      <c r="LY70" s="101"/>
      <c r="LZ70" s="101"/>
      <c r="MA70" s="101"/>
      <c r="MB70" s="101"/>
      <c r="MC70" s="101"/>
      <c r="MD70" s="101"/>
      <c r="ME70" s="101"/>
      <c r="MF70" s="101"/>
      <c r="MG70" s="101"/>
      <c r="MH70" s="101"/>
      <c r="MI70" s="101"/>
      <c r="MJ70" s="101"/>
      <c r="MK70" s="101"/>
      <c r="ML70" s="101"/>
      <c r="MM70" s="101"/>
      <c r="MN70" s="101"/>
      <c r="MO70" s="101"/>
      <c r="MP70" s="101"/>
      <c r="MQ70" s="101"/>
      <c r="MR70" s="101"/>
      <c r="MS70" s="101"/>
      <c r="MT70" s="101"/>
      <c r="MU70" s="101"/>
      <c r="MV70" s="101"/>
      <c r="MW70" s="101"/>
      <c r="MX70" s="101"/>
      <c r="MY70" s="101"/>
      <c r="MZ70" s="101"/>
      <c r="NA70" s="101"/>
      <c r="NB70" s="101"/>
      <c r="NC70" s="101"/>
      <c r="ND70" s="101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1"/>
      <c r="NS70" s="101"/>
      <c r="NT70" s="101"/>
      <c r="NU70" s="101"/>
      <c r="NV70" s="101"/>
      <c r="NW70" s="101"/>
      <c r="NX70" s="101"/>
      <c r="NY70" s="101"/>
      <c r="NZ70" s="101"/>
      <c r="OA70" s="101"/>
      <c r="OB70" s="101"/>
      <c r="OC70" s="101"/>
      <c r="OD70" s="101"/>
      <c r="OE70" s="101"/>
      <c r="OF70" s="101"/>
      <c r="OG70" s="101"/>
      <c r="OH70" s="101"/>
      <c r="OI70" s="101"/>
      <c r="OJ70" s="101"/>
      <c r="OK70" s="101"/>
      <c r="OL70" s="101"/>
      <c r="OM70" s="101"/>
      <c r="ON70" s="101"/>
      <c r="OO70" s="101"/>
      <c r="OP70" s="101"/>
      <c r="OQ70" s="101"/>
      <c r="OR70" s="101"/>
      <c r="OS70" s="101"/>
      <c r="OT70" s="101"/>
      <c r="OU70" s="101"/>
      <c r="OV70" s="101"/>
      <c r="OW70" s="101"/>
      <c r="OX70" s="101"/>
      <c r="OY70" s="101"/>
      <c r="OZ70" s="101"/>
      <c r="PA70" s="101"/>
      <c r="PB70" s="101"/>
      <c r="PC70" s="101"/>
      <c r="PD70" s="101"/>
      <c r="PE70" s="101"/>
      <c r="PF70" s="101"/>
      <c r="PG70" s="101"/>
      <c r="PH70" s="101"/>
      <c r="PI70" s="101"/>
      <c r="PJ70" s="101"/>
      <c r="PK70" s="101"/>
      <c r="PL70" s="101"/>
      <c r="PM70" s="101"/>
      <c r="PN70" s="101"/>
      <c r="PO70" s="101"/>
      <c r="PP70" s="101"/>
      <c r="PQ70" s="101"/>
      <c r="PR70" s="101"/>
      <c r="PS70" s="101"/>
      <c r="PT70" s="101"/>
      <c r="PU70" s="101"/>
      <c r="PV70" s="101"/>
      <c r="PW70" s="101"/>
      <c r="PX70" s="101"/>
      <c r="PY70" s="101"/>
      <c r="PZ70" s="101"/>
      <c r="QA70" s="101"/>
      <c r="QB70" s="101"/>
      <c r="QC70" s="101"/>
      <c r="QD70" s="101"/>
      <c r="QE70" s="101"/>
      <c r="QF70" s="101"/>
      <c r="QG70" s="101"/>
      <c r="QH70" s="101"/>
      <c r="QI70" s="101"/>
      <c r="QJ70" s="101"/>
      <c r="QK70" s="101"/>
      <c r="QL70" s="101"/>
      <c r="QM70" s="101"/>
      <c r="QN70" s="101"/>
      <c r="QO70" s="101"/>
      <c r="QP70" s="101"/>
      <c r="QQ70" s="101"/>
      <c r="QR70" s="101"/>
      <c r="QS70" s="101"/>
      <c r="QT70" s="101"/>
      <c r="QU70" s="101"/>
      <c r="QV70" s="101"/>
      <c r="QW70" s="101"/>
      <c r="QX70" s="101"/>
      <c r="QY70" s="101"/>
      <c r="QZ70" s="101"/>
      <c r="RA70" s="101"/>
      <c r="RB70" s="101"/>
      <c r="RC70" s="101"/>
      <c r="RD70" s="101"/>
      <c r="RE70" s="101"/>
      <c r="RF70" s="101"/>
      <c r="RG70" s="101"/>
      <c r="RH70" s="101"/>
      <c r="RI70" s="101"/>
      <c r="RJ70" s="101"/>
      <c r="RK70" s="101"/>
      <c r="RL70" s="101"/>
      <c r="RM70" s="101"/>
      <c r="RN70" s="101"/>
      <c r="RO70" s="101"/>
      <c r="RP70" s="101"/>
      <c r="RQ70" s="101"/>
      <c r="RR70" s="101"/>
      <c r="RS70" s="101"/>
      <c r="RT70" s="101"/>
      <c r="RU70" s="101"/>
      <c r="RV70" s="101"/>
      <c r="RW70" s="101"/>
      <c r="RX70" s="101"/>
      <c r="RY70" s="101"/>
      <c r="RZ70" s="101"/>
      <c r="SA70" s="101"/>
      <c r="SB70" s="101"/>
      <c r="SC70" s="101"/>
      <c r="SD70" s="101"/>
      <c r="SE70" s="101"/>
      <c r="SF70" s="101"/>
      <c r="SG70" s="101"/>
      <c r="SH70" s="101"/>
      <c r="SI70" s="101"/>
      <c r="SJ70" s="101"/>
      <c r="SK70" s="101"/>
      <c r="SL70" s="101"/>
      <c r="SM70" s="101"/>
      <c r="SN70" s="101"/>
      <c r="SO70" s="101"/>
      <c r="SP70" s="101"/>
      <c r="SQ70" s="101"/>
      <c r="SR70" s="101"/>
      <c r="SS70" s="101"/>
      <c r="ST70" s="101"/>
      <c r="SU70" s="101"/>
      <c r="SV70" s="101"/>
      <c r="SW70" s="101"/>
      <c r="SX70" s="101"/>
      <c r="SY70" s="101"/>
      <c r="SZ70" s="101"/>
      <c r="TA70" s="101"/>
      <c r="TB70" s="101"/>
      <c r="TC70" s="101"/>
      <c r="TD70" s="101"/>
      <c r="TE70" s="101"/>
      <c r="TF70" s="101"/>
      <c r="TG70" s="101"/>
      <c r="TH70" s="101"/>
      <c r="TI70" s="101"/>
      <c r="TJ70" s="101"/>
      <c r="TK70" s="101"/>
      <c r="TL70" s="101"/>
      <c r="TM70" s="101"/>
      <c r="TN70" s="101"/>
      <c r="TO70" s="101"/>
      <c r="TP70" s="101"/>
      <c r="TQ70" s="101"/>
      <c r="TR70" s="101"/>
      <c r="TS70" s="101"/>
      <c r="TT70" s="101"/>
      <c r="TU70" s="101"/>
      <c r="TV70" s="101"/>
      <c r="TW70" s="101"/>
      <c r="TX70" s="101"/>
      <c r="TY70" s="101"/>
      <c r="TZ70" s="101"/>
      <c r="UA70" s="101"/>
      <c r="UB70" s="101"/>
      <c r="UC70" s="101"/>
      <c r="UD70" s="101"/>
      <c r="UE70" s="101"/>
      <c r="UF70" s="101"/>
      <c r="UG70" s="101"/>
      <c r="UH70" s="101"/>
      <c r="UI70" s="101"/>
      <c r="UJ70" s="101"/>
      <c r="UK70" s="101"/>
      <c r="UL70" s="101"/>
      <c r="UM70" s="101"/>
      <c r="UN70" s="101"/>
      <c r="UO70" s="101"/>
      <c r="UP70" s="101"/>
      <c r="UQ70" s="101"/>
      <c r="UR70" s="101"/>
      <c r="US70" s="101"/>
      <c r="UT70" s="101"/>
      <c r="UU70" s="101"/>
      <c r="UV70" s="101"/>
      <c r="UW70" s="101"/>
      <c r="UX70" s="101"/>
      <c r="UY70" s="101"/>
      <c r="UZ70" s="101"/>
      <c r="VA70" s="101"/>
      <c r="VB70" s="101"/>
      <c r="VC70" s="101"/>
      <c r="VD70" s="101"/>
      <c r="VE70" s="101"/>
      <c r="VF70" s="101"/>
      <c r="VG70" s="101"/>
      <c r="VH70" s="101"/>
      <c r="VI70" s="101"/>
      <c r="VJ70" s="101"/>
      <c r="VK70" s="101"/>
      <c r="VL70" s="101"/>
      <c r="VM70" s="101"/>
      <c r="VN70" s="101"/>
      <c r="VO70" s="101"/>
      <c r="VP70" s="101"/>
      <c r="VQ70" s="101"/>
      <c r="VR70" s="101"/>
      <c r="VS70" s="101"/>
      <c r="VT70" s="101"/>
      <c r="VU70" s="101"/>
      <c r="VV70" s="101"/>
      <c r="VW70" s="101"/>
      <c r="VX70" s="101"/>
      <c r="VY70" s="101"/>
      <c r="VZ70" s="101"/>
      <c r="WA70" s="101"/>
      <c r="WB70" s="101"/>
      <c r="WC70" s="101"/>
      <c r="WD70" s="101"/>
      <c r="WE70" s="101"/>
      <c r="WF70" s="101"/>
      <c r="WG70" s="101"/>
      <c r="WH70" s="101"/>
      <c r="WI70" s="101"/>
      <c r="WJ70" s="101"/>
      <c r="WK70" s="101"/>
      <c r="WL70" s="101"/>
      <c r="WM70" s="101"/>
      <c r="WN70" s="101"/>
      <c r="WO70" s="101"/>
      <c r="WP70" s="101"/>
      <c r="WQ70" s="101"/>
      <c r="WR70" s="101"/>
      <c r="WS70" s="101"/>
      <c r="WT70" s="101"/>
      <c r="WU70" s="101"/>
      <c r="WV70" s="101"/>
      <c r="WW70" s="101"/>
      <c r="WX70" s="101"/>
      <c r="WY70" s="101"/>
      <c r="WZ70" s="101"/>
      <c r="XA70" s="101"/>
      <c r="XB70" s="101"/>
      <c r="XC70" s="101"/>
      <c r="XD70" s="101"/>
      <c r="XE70" s="101"/>
      <c r="XF70" s="101"/>
      <c r="XG70" s="101"/>
      <c r="XH70" s="101"/>
      <c r="XI70" s="101"/>
      <c r="XJ70" s="101"/>
      <c r="XK70" s="101"/>
      <c r="XL70" s="101"/>
      <c r="XM70" s="101"/>
      <c r="XN70" s="101"/>
      <c r="XO70" s="101"/>
      <c r="XP70" s="101"/>
      <c r="XQ70" s="101"/>
      <c r="XR70" s="101"/>
      <c r="XS70" s="101"/>
      <c r="XT70" s="101"/>
      <c r="XU70" s="101"/>
      <c r="XV70" s="101"/>
      <c r="XW70" s="101"/>
      <c r="XX70" s="101"/>
      <c r="XY70" s="101"/>
      <c r="XZ70" s="101"/>
      <c r="YA70" s="101"/>
      <c r="YB70" s="101"/>
      <c r="YC70" s="101"/>
      <c r="YD70" s="101"/>
      <c r="YE70" s="101"/>
      <c r="YF70" s="101"/>
      <c r="YG70" s="101"/>
      <c r="YH70" s="101"/>
      <c r="YI70" s="101"/>
      <c r="YJ70" s="101"/>
      <c r="YK70" s="101"/>
      <c r="YL70" s="101"/>
      <c r="YM70" s="101"/>
      <c r="YN70" s="101"/>
      <c r="YO70" s="101"/>
      <c r="YP70" s="101"/>
      <c r="YQ70" s="101"/>
      <c r="YR70" s="101"/>
      <c r="YS70" s="101"/>
      <c r="YT70" s="101"/>
      <c r="YU70" s="101"/>
      <c r="YV70" s="101"/>
      <c r="YW70" s="101"/>
      <c r="YX70" s="101"/>
      <c r="YY70" s="101"/>
      <c r="YZ70" s="101"/>
      <c r="ZA70" s="101"/>
      <c r="ZB70" s="101"/>
      <c r="ZC70" s="101"/>
      <c r="ZD70" s="101"/>
      <c r="ZE70" s="101"/>
      <c r="ZF70" s="101"/>
      <c r="ZG70" s="101"/>
      <c r="ZH70" s="101"/>
      <c r="ZI70" s="101"/>
      <c r="ZJ70" s="101"/>
      <c r="ZK70" s="101"/>
      <c r="ZL70" s="101"/>
      <c r="ZM70" s="101"/>
      <c r="ZN70" s="101"/>
      <c r="ZO70" s="101"/>
      <c r="ZP70" s="101"/>
      <c r="ZQ70" s="101"/>
      <c r="ZR70" s="101"/>
      <c r="ZS70" s="101"/>
      <c r="ZT70" s="101"/>
      <c r="ZU70" s="101"/>
      <c r="ZV70" s="101"/>
      <c r="ZW70" s="101"/>
      <c r="ZX70" s="101"/>
      <c r="ZY70" s="101"/>
      <c r="ZZ70" s="101"/>
      <c r="AAA70" s="101"/>
      <c r="AAB70" s="101"/>
      <c r="AAC70" s="101"/>
      <c r="AAD70" s="101"/>
      <c r="AAE70" s="101"/>
      <c r="AAF70" s="101"/>
      <c r="AAG70" s="101"/>
      <c r="AAH70" s="101"/>
      <c r="AAI70" s="101"/>
      <c r="AAJ70" s="101"/>
      <c r="AAK70" s="101"/>
      <c r="AAL70" s="101"/>
      <c r="AAM70" s="101"/>
      <c r="AAN70" s="101"/>
      <c r="AAO70" s="101"/>
      <c r="AAP70" s="101"/>
      <c r="AAQ70" s="101"/>
      <c r="AAR70" s="101"/>
      <c r="AAS70" s="101"/>
      <c r="AAT70" s="101"/>
      <c r="AAU70" s="101"/>
      <c r="AAV70" s="101"/>
      <c r="AAW70" s="101"/>
      <c r="AAX70" s="101"/>
      <c r="AAY70" s="101"/>
      <c r="AAZ70" s="101"/>
      <c r="ABA70" s="101"/>
      <c r="ABB70" s="101"/>
      <c r="ABC70" s="101"/>
      <c r="ABD70" s="101"/>
      <c r="ABE70" s="101"/>
      <c r="ABF70" s="101"/>
      <c r="ABG70" s="101"/>
      <c r="ABH70" s="101"/>
      <c r="ABI70" s="101"/>
      <c r="ABJ70" s="101"/>
      <c r="ABK70" s="101"/>
      <c r="ABL70" s="101"/>
      <c r="ABM70" s="101"/>
      <c r="ABN70" s="101"/>
      <c r="ABO70" s="101"/>
      <c r="ABP70" s="101"/>
      <c r="ABQ70" s="101"/>
      <c r="ABR70" s="101"/>
      <c r="ABS70" s="101"/>
      <c r="ABT70" s="101"/>
      <c r="ABU70" s="101"/>
      <c r="ABV70" s="101"/>
      <c r="ABW70" s="101"/>
      <c r="ABX70" s="101"/>
      <c r="ABY70" s="101"/>
      <c r="ABZ70" s="101"/>
      <c r="ACA70" s="101"/>
      <c r="ACB70" s="101"/>
      <c r="ACC70" s="101"/>
      <c r="ACD70" s="101"/>
      <c r="ACE70" s="101"/>
      <c r="ACF70" s="101"/>
      <c r="ACG70" s="101"/>
      <c r="ACH70" s="101"/>
      <c r="ACI70" s="101"/>
      <c r="ACJ70" s="101"/>
      <c r="ACK70" s="101"/>
      <c r="ACL70" s="101"/>
      <c r="ACM70" s="101"/>
      <c r="ACN70" s="101"/>
      <c r="ACO70" s="101"/>
      <c r="ACP70" s="101"/>
      <c r="ACQ70" s="101"/>
      <c r="ACR70" s="101"/>
      <c r="ACS70" s="101"/>
      <c r="ACT70" s="101"/>
      <c r="ACU70" s="101"/>
      <c r="ACV70" s="101"/>
      <c r="ACW70" s="101"/>
      <c r="ACX70" s="101"/>
      <c r="ACY70" s="101"/>
      <c r="ACZ70" s="101"/>
      <c r="ADA70" s="101"/>
      <c r="ADB70" s="101"/>
      <c r="ADC70" s="101"/>
      <c r="ADD70" s="101"/>
      <c r="ADE70" s="101"/>
      <c r="ADF70" s="101"/>
      <c r="ADG70" s="101"/>
      <c r="ADH70" s="101"/>
      <c r="ADI70" s="101"/>
      <c r="ADJ70" s="101"/>
      <c r="ADK70" s="101"/>
      <c r="ADL70" s="101"/>
      <c r="ADM70" s="101"/>
      <c r="ADN70" s="101"/>
      <c r="ADO70" s="101"/>
      <c r="ADP70" s="101"/>
      <c r="ADQ70" s="101"/>
      <c r="ADR70" s="101"/>
      <c r="ADS70" s="101"/>
      <c r="ADT70" s="101"/>
      <c r="ADU70" s="101"/>
      <c r="ADV70" s="101"/>
      <c r="ADW70" s="101"/>
      <c r="ADX70" s="101"/>
      <c r="ADY70" s="101"/>
      <c r="ADZ70" s="101"/>
      <c r="AEA70" s="101"/>
      <c r="AEB70" s="101"/>
      <c r="AEC70" s="101"/>
      <c r="AED70" s="101"/>
      <c r="AEE70" s="101"/>
      <c r="AEF70" s="101"/>
      <c r="AEG70" s="101"/>
      <c r="AEH70" s="101"/>
      <c r="AEI70" s="101"/>
      <c r="AEJ70" s="101"/>
      <c r="AEK70" s="101"/>
      <c r="AEL70" s="101"/>
      <c r="AEM70" s="101"/>
      <c r="AEN70" s="101"/>
      <c r="AEO70" s="101"/>
      <c r="AEP70" s="101"/>
      <c r="AEQ70" s="101"/>
      <c r="AER70" s="101"/>
      <c r="AES70" s="101"/>
      <c r="AET70" s="101"/>
      <c r="AEU70" s="101"/>
      <c r="AEV70" s="101"/>
      <c r="AEW70" s="101"/>
      <c r="AEX70" s="101"/>
      <c r="AEY70" s="101"/>
      <c r="AEZ70" s="101"/>
      <c r="AFA70" s="101"/>
      <c r="AFB70" s="101"/>
      <c r="AFC70" s="101"/>
      <c r="AFD70" s="101"/>
      <c r="AFE70" s="101"/>
      <c r="AFF70" s="101"/>
      <c r="AFG70" s="101"/>
      <c r="AFH70" s="101"/>
      <c r="AFI70" s="101"/>
      <c r="AFJ70" s="101"/>
      <c r="AFK70" s="101"/>
      <c r="AFL70" s="101"/>
      <c r="AFM70" s="101"/>
      <c r="AFN70" s="101"/>
      <c r="AFO70" s="101"/>
      <c r="AFP70" s="101"/>
      <c r="AFQ70" s="101"/>
      <c r="AFR70" s="101"/>
      <c r="AFS70" s="101"/>
      <c r="AFT70" s="101"/>
      <c r="AFU70" s="101"/>
      <c r="AFV70" s="101"/>
      <c r="AFW70" s="101"/>
      <c r="AFX70" s="101"/>
      <c r="AFY70" s="101"/>
      <c r="AFZ70" s="101"/>
      <c r="AGA70" s="101"/>
      <c r="AGB70" s="101"/>
      <c r="AGC70" s="101"/>
      <c r="AGD70" s="101"/>
      <c r="AGE70" s="101"/>
      <c r="AGF70" s="101"/>
      <c r="AGG70" s="101"/>
      <c r="AGH70" s="101"/>
      <c r="AGI70" s="101"/>
      <c r="AGJ70" s="101"/>
      <c r="AGK70" s="101"/>
      <c r="AGL70" s="101"/>
      <c r="AGM70" s="101"/>
      <c r="AGN70" s="101"/>
      <c r="AGO70" s="101"/>
      <c r="AGP70" s="101"/>
      <c r="AGQ70" s="101"/>
      <c r="AGR70" s="101"/>
      <c r="AGS70" s="101"/>
      <c r="AGT70" s="101"/>
      <c r="AGU70" s="101"/>
      <c r="AGV70" s="101"/>
      <c r="AGW70" s="101"/>
      <c r="AGX70" s="101"/>
      <c r="AGY70" s="101"/>
      <c r="AGZ70" s="101"/>
      <c r="AHA70" s="101"/>
      <c r="AHB70" s="101"/>
      <c r="AHC70" s="101"/>
      <c r="AHD70" s="101"/>
      <c r="AHE70" s="101"/>
      <c r="AHF70" s="101"/>
      <c r="AHG70" s="101"/>
      <c r="AHH70" s="101"/>
      <c r="AHI70" s="101"/>
      <c r="AHJ70" s="101"/>
      <c r="AHK70" s="101"/>
      <c r="AHL70" s="101"/>
      <c r="AHM70" s="101"/>
      <c r="AHN70" s="101"/>
      <c r="AHO70" s="101"/>
      <c r="AHP70" s="101"/>
      <c r="AHQ70" s="101"/>
      <c r="AHR70" s="101"/>
      <c r="AHS70" s="101"/>
      <c r="AHT70" s="101"/>
      <c r="AHU70" s="101"/>
      <c r="AHV70" s="101"/>
      <c r="AHW70" s="101"/>
      <c r="AHX70" s="101"/>
      <c r="AHY70" s="101"/>
      <c r="AHZ70" s="101"/>
      <c r="AIA70" s="101"/>
      <c r="AIB70" s="101"/>
      <c r="AIC70" s="101"/>
      <c r="AID70" s="101"/>
      <c r="AIE70" s="101"/>
      <c r="AIF70" s="101"/>
      <c r="AIG70" s="101"/>
      <c r="AIH70" s="101"/>
      <c r="AII70" s="101"/>
      <c r="AIJ70" s="101"/>
      <c r="AIK70" s="101"/>
      <c r="AIL70" s="101"/>
      <c r="AIM70" s="101"/>
      <c r="AIN70" s="101"/>
      <c r="AIO70" s="101"/>
      <c r="AIP70" s="101"/>
      <c r="AIQ70" s="101"/>
      <c r="AIR70" s="101"/>
      <c r="AIS70" s="101"/>
      <c r="AIT70" s="101"/>
      <c r="AIU70" s="101"/>
      <c r="AIV70" s="101"/>
      <c r="AIW70" s="101"/>
      <c r="AIX70" s="101"/>
      <c r="AIY70" s="101"/>
      <c r="AIZ70" s="101"/>
      <c r="AJA70" s="101"/>
      <c r="AJB70" s="101"/>
      <c r="AJC70" s="101"/>
      <c r="AJD70" s="101"/>
      <c r="AJE70" s="101"/>
      <c r="AJF70" s="101"/>
      <c r="AJG70" s="101"/>
      <c r="AJH70" s="101"/>
      <c r="AJI70" s="101"/>
      <c r="AJJ70" s="101"/>
      <c r="AJK70" s="101"/>
      <c r="AJL70" s="101"/>
      <c r="AJM70" s="101"/>
      <c r="AJN70" s="101"/>
      <c r="AJO70" s="101"/>
      <c r="AJP70" s="101"/>
      <c r="AJQ70" s="101"/>
      <c r="AJR70" s="101"/>
      <c r="AJS70" s="101"/>
      <c r="AJT70" s="101"/>
      <c r="AJU70" s="101"/>
      <c r="AJV70" s="101"/>
      <c r="AJW70" s="101"/>
      <c r="AJX70" s="101"/>
      <c r="AJY70" s="101"/>
      <c r="AJZ70" s="101"/>
      <c r="AKA70" s="101"/>
      <c r="AKB70" s="101"/>
      <c r="AKC70" s="101"/>
      <c r="AKD70" s="101"/>
      <c r="AKE70" s="101"/>
      <c r="AKF70" s="101"/>
      <c r="AKG70" s="101"/>
      <c r="AKH70" s="101"/>
      <c r="AKI70" s="101"/>
      <c r="AKJ70" s="101"/>
      <c r="AKK70" s="101"/>
      <c r="AKL70" s="101"/>
      <c r="AKM70" s="101"/>
      <c r="AKN70" s="101"/>
      <c r="AKO70" s="101"/>
      <c r="AKP70" s="101"/>
      <c r="AKQ70" s="101"/>
      <c r="AKR70" s="101"/>
      <c r="AKS70" s="101"/>
      <c r="AKT70" s="101"/>
      <c r="AKU70" s="101"/>
      <c r="AKV70" s="101"/>
      <c r="AKW70" s="101"/>
      <c r="AKX70" s="101"/>
      <c r="AKY70" s="101"/>
      <c r="AKZ70" s="101"/>
      <c r="ALA70" s="101"/>
      <c r="ALB70" s="101"/>
      <c r="ALC70" s="101"/>
      <c r="ALD70" s="101"/>
      <c r="ALE70" s="101"/>
      <c r="ALF70" s="101"/>
      <c r="ALG70" s="101"/>
      <c r="ALH70" s="101"/>
      <c r="ALI70" s="101"/>
      <c r="ALJ70" s="101"/>
      <c r="ALK70" s="101"/>
      <c r="ALL70" s="101"/>
      <c r="ALM70" s="101"/>
      <c r="ALN70" s="101"/>
      <c r="ALO70" s="101"/>
      <c r="ALP70" s="101"/>
      <c r="ALQ70" s="101"/>
      <c r="ALR70" s="101"/>
      <c r="ALS70" s="101"/>
      <c r="ALT70" s="101"/>
      <c r="ALU70" s="101"/>
      <c r="ALV70" s="101"/>
      <c r="ALW70" s="101"/>
      <c r="ALX70" s="101"/>
      <c r="ALY70" s="101"/>
      <c r="ALZ70" s="101"/>
      <c r="AMA70" s="101"/>
    </row>
    <row r="71" spans="1:1015" ht="13.9" customHeight="1">
      <c r="A71" s="146" t="s">
        <v>133</v>
      </c>
      <c r="B71" s="154" t="s">
        <v>109</v>
      </c>
      <c r="C71" s="155"/>
      <c r="D71" s="155"/>
      <c r="E71" s="155"/>
      <c r="F71" s="155"/>
      <c r="G71" s="155"/>
      <c r="H71" s="156"/>
    </row>
    <row r="72" spans="1:1015" ht="31.5">
      <c r="A72" s="147"/>
      <c r="B72" s="81" t="s">
        <v>176</v>
      </c>
      <c r="C72" s="79" t="s">
        <v>134</v>
      </c>
      <c r="D72" s="86" t="s">
        <v>135</v>
      </c>
      <c r="E72" s="84">
        <v>20.95</v>
      </c>
      <c r="F72" s="84">
        <v>18.329999999999998</v>
      </c>
      <c r="G72" s="84">
        <v>42.87</v>
      </c>
      <c r="H72" s="80">
        <f t="shared" si="1"/>
        <v>420.24999999999994</v>
      </c>
    </row>
    <row r="73" spans="1:1015" ht="15.75">
      <c r="A73" s="147"/>
      <c r="B73" s="81" t="s">
        <v>177</v>
      </c>
      <c r="C73" s="79" t="s">
        <v>123</v>
      </c>
      <c r="D73" s="78">
        <v>180</v>
      </c>
      <c r="E73" s="81">
        <v>2.74</v>
      </c>
      <c r="F73" s="81">
        <v>2.2599999999999998</v>
      </c>
      <c r="G73" s="80">
        <v>18.600000000000001</v>
      </c>
      <c r="H73" s="80">
        <f t="shared" si="1"/>
        <v>105.70000000000002</v>
      </c>
    </row>
    <row r="74" spans="1:1015" ht="15.75">
      <c r="A74" s="147"/>
      <c r="B74" s="81"/>
      <c r="C74" s="79" t="s">
        <v>33</v>
      </c>
      <c r="D74" s="78">
        <v>40</v>
      </c>
      <c r="E74" s="81">
        <v>3.04</v>
      </c>
      <c r="F74" s="80">
        <v>0.4</v>
      </c>
      <c r="G74" s="81">
        <v>19.32</v>
      </c>
      <c r="H74" s="80">
        <f t="shared" si="1"/>
        <v>93.039999999999992</v>
      </c>
    </row>
    <row r="75" spans="1:1015" ht="15.75">
      <c r="A75" s="147"/>
      <c r="B75" s="81" t="s">
        <v>34</v>
      </c>
      <c r="C75" s="79" t="s">
        <v>35</v>
      </c>
      <c r="D75" s="78">
        <v>100</v>
      </c>
      <c r="E75" s="80">
        <v>0.4</v>
      </c>
      <c r="F75" s="80">
        <v>0.4</v>
      </c>
      <c r="G75" s="80">
        <v>9.8000000000000007</v>
      </c>
      <c r="H75" s="80">
        <f t="shared" si="1"/>
        <v>44.400000000000006</v>
      </c>
    </row>
    <row r="76" spans="1:1015" s="12" customFormat="1" ht="15.75">
      <c r="A76" s="148"/>
      <c r="B76" s="87"/>
      <c r="C76" s="83" t="s">
        <v>113</v>
      </c>
      <c r="D76" s="82">
        <v>520</v>
      </c>
      <c r="E76" s="82">
        <f>SUM(E71:E75)</f>
        <v>27.129999999999995</v>
      </c>
      <c r="F76" s="82">
        <f>SUM(F71:F75)</f>
        <v>21.389999999999993</v>
      </c>
      <c r="G76" s="82">
        <f>SUM(G71:G75)</f>
        <v>90.589999999999989</v>
      </c>
      <c r="H76" s="100">
        <f t="shared" ref="H76:H84" si="2">G76*4+F76*9+E76*4</f>
        <v>663.38999999999987</v>
      </c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1"/>
      <c r="BN76" s="101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1"/>
      <c r="BZ76" s="101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1"/>
      <c r="CM76" s="101"/>
      <c r="CN76" s="101"/>
      <c r="CO76" s="101"/>
      <c r="CP76" s="101"/>
      <c r="CQ76" s="101"/>
      <c r="CR76" s="101"/>
      <c r="CS76" s="101"/>
      <c r="CT76" s="101"/>
      <c r="CU76" s="101"/>
      <c r="CV76" s="101"/>
      <c r="CW76" s="101"/>
      <c r="CX76" s="101"/>
      <c r="CY76" s="101"/>
      <c r="CZ76" s="101"/>
      <c r="DA76" s="101"/>
      <c r="DB76" s="101"/>
      <c r="DC76" s="101"/>
      <c r="DD76" s="101"/>
      <c r="DE76" s="101"/>
      <c r="DF76" s="101"/>
      <c r="DG76" s="101"/>
      <c r="DH76" s="101"/>
      <c r="DI76" s="101"/>
      <c r="DJ76" s="101"/>
      <c r="DK76" s="101"/>
      <c r="DL76" s="101"/>
      <c r="DM76" s="101"/>
      <c r="DN76" s="101"/>
      <c r="DO76" s="101"/>
      <c r="DP76" s="101"/>
      <c r="DQ76" s="101"/>
      <c r="DR76" s="101"/>
      <c r="DS76" s="101"/>
      <c r="DT76" s="101"/>
      <c r="DU76" s="101"/>
      <c r="DV76" s="101"/>
      <c r="DW76" s="101"/>
      <c r="DX76" s="101"/>
      <c r="DY76" s="101"/>
      <c r="DZ76" s="101"/>
      <c r="EA76" s="101"/>
      <c r="EB76" s="101"/>
      <c r="EC76" s="101"/>
      <c r="ED76" s="101"/>
      <c r="EE76" s="101"/>
      <c r="EF76" s="101"/>
      <c r="EG76" s="101"/>
      <c r="EH76" s="101"/>
      <c r="EI76" s="101"/>
      <c r="EJ76" s="101"/>
      <c r="EK76" s="101"/>
      <c r="EL76" s="101"/>
      <c r="EM76" s="101"/>
      <c r="EN76" s="101"/>
      <c r="EO76" s="101"/>
      <c r="EP76" s="101"/>
      <c r="EQ76" s="101"/>
      <c r="ER76" s="101"/>
      <c r="ES76" s="101"/>
      <c r="ET76" s="101"/>
      <c r="EU76" s="101"/>
      <c r="EV76" s="101"/>
      <c r="EW76" s="101"/>
      <c r="EX76" s="101"/>
      <c r="EY76" s="101"/>
      <c r="EZ76" s="101"/>
      <c r="FA76" s="101"/>
      <c r="FB76" s="101"/>
      <c r="FC76" s="101"/>
      <c r="FD76" s="101"/>
      <c r="FE76" s="101"/>
      <c r="FF76" s="101"/>
      <c r="FG76" s="101"/>
      <c r="FH76" s="101"/>
      <c r="FI76" s="101"/>
      <c r="FJ76" s="101"/>
      <c r="FK76" s="101"/>
      <c r="FL76" s="101"/>
      <c r="FM76" s="101"/>
      <c r="FN76" s="101"/>
      <c r="FO76" s="101"/>
      <c r="FP76" s="101"/>
      <c r="FQ76" s="101"/>
      <c r="FR76" s="101"/>
      <c r="FS76" s="101"/>
      <c r="FT76" s="101"/>
      <c r="FU76" s="101"/>
      <c r="FV76" s="101"/>
      <c r="FW76" s="101"/>
      <c r="FX76" s="101"/>
      <c r="FY76" s="101"/>
      <c r="FZ76" s="101"/>
      <c r="GA76" s="101"/>
      <c r="GB76" s="101"/>
      <c r="GC76" s="101"/>
      <c r="GD76" s="101"/>
      <c r="GE76" s="101"/>
      <c r="GF76" s="101"/>
      <c r="GG76" s="101"/>
      <c r="GH76" s="101"/>
      <c r="GI76" s="101"/>
      <c r="GJ76" s="101"/>
      <c r="GK76" s="101"/>
      <c r="GL76" s="101"/>
      <c r="GM76" s="101"/>
      <c r="GN76" s="101"/>
      <c r="GO76" s="101"/>
      <c r="GP76" s="101"/>
      <c r="GQ76" s="101"/>
      <c r="GR76" s="101"/>
      <c r="GS76" s="101"/>
      <c r="GT76" s="101"/>
      <c r="GU76" s="101"/>
      <c r="GV76" s="101"/>
      <c r="GW76" s="101"/>
      <c r="GX76" s="101"/>
      <c r="GY76" s="101"/>
      <c r="GZ76" s="101"/>
      <c r="HA76" s="101"/>
      <c r="HB76" s="101"/>
      <c r="HC76" s="101"/>
      <c r="HD76" s="101"/>
      <c r="HE76" s="101"/>
      <c r="HF76" s="101"/>
      <c r="HG76" s="101"/>
      <c r="HH76" s="101"/>
      <c r="HI76" s="101"/>
      <c r="HJ76" s="101"/>
      <c r="HK76" s="101"/>
      <c r="HL76" s="101"/>
      <c r="HM76" s="101"/>
      <c r="HN76" s="101"/>
      <c r="HO76" s="101"/>
      <c r="HP76" s="101"/>
      <c r="HQ76" s="101"/>
      <c r="HR76" s="101"/>
      <c r="HS76" s="101"/>
      <c r="HT76" s="101"/>
      <c r="HU76" s="101"/>
      <c r="HV76" s="101"/>
      <c r="HW76" s="101"/>
      <c r="HX76" s="101"/>
      <c r="HY76" s="101"/>
      <c r="HZ76" s="101"/>
      <c r="IA76" s="101"/>
      <c r="IB76" s="101"/>
      <c r="IC76" s="101"/>
      <c r="ID76" s="101"/>
      <c r="IE76" s="101"/>
      <c r="IF76" s="101"/>
      <c r="IG76" s="101"/>
      <c r="IH76" s="101"/>
      <c r="II76" s="101"/>
      <c r="IJ76" s="101"/>
      <c r="IK76" s="101"/>
      <c r="IL76" s="101"/>
      <c r="IM76" s="101"/>
      <c r="IN76" s="101"/>
      <c r="IO76" s="101"/>
      <c r="IP76" s="101"/>
      <c r="IQ76" s="101"/>
      <c r="IR76" s="101"/>
      <c r="IS76" s="101"/>
      <c r="IT76" s="101"/>
      <c r="IU76" s="101"/>
      <c r="IV76" s="101"/>
      <c r="IW76" s="101"/>
      <c r="IX76" s="101"/>
      <c r="IY76" s="101"/>
      <c r="IZ76" s="101"/>
      <c r="JA76" s="101"/>
      <c r="JB76" s="101"/>
      <c r="JC76" s="101"/>
      <c r="JD76" s="101"/>
      <c r="JE76" s="101"/>
      <c r="JF76" s="101"/>
      <c r="JG76" s="101"/>
      <c r="JH76" s="101"/>
      <c r="JI76" s="101"/>
      <c r="JJ76" s="101"/>
      <c r="JK76" s="101"/>
      <c r="JL76" s="101"/>
      <c r="JM76" s="101"/>
      <c r="JN76" s="101"/>
      <c r="JO76" s="101"/>
      <c r="JP76" s="101"/>
      <c r="JQ76" s="101"/>
      <c r="JR76" s="101"/>
      <c r="JS76" s="101"/>
      <c r="JT76" s="101"/>
      <c r="JU76" s="101"/>
      <c r="JV76" s="101"/>
      <c r="JW76" s="101"/>
      <c r="JX76" s="101"/>
      <c r="JY76" s="101"/>
      <c r="JZ76" s="101"/>
      <c r="KA76" s="101"/>
      <c r="KB76" s="101"/>
      <c r="KC76" s="101"/>
      <c r="KD76" s="101"/>
      <c r="KE76" s="101"/>
      <c r="KF76" s="101"/>
      <c r="KG76" s="101"/>
      <c r="KH76" s="101"/>
      <c r="KI76" s="101"/>
      <c r="KJ76" s="101"/>
      <c r="KK76" s="101"/>
      <c r="KL76" s="101"/>
      <c r="KM76" s="101"/>
      <c r="KN76" s="101"/>
      <c r="KO76" s="101"/>
      <c r="KP76" s="101"/>
      <c r="KQ76" s="101"/>
      <c r="KR76" s="101"/>
      <c r="KS76" s="101"/>
      <c r="KT76" s="101"/>
      <c r="KU76" s="101"/>
      <c r="KV76" s="101"/>
      <c r="KW76" s="101"/>
      <c r="KX76" s="101"/>
      <c r="KY76" s="101"/>
      <c r="KZ76" s="101"/>
      <c r="LA76" s="101"/>
      <c r="LB76" s="101"/>
      <c r="LC76" s="101"/>
      <c r="LD76" s="101"/>
      <c r="LE76" s="101"/>
      <c r="LF76" s="101"/>
      <c r="LG76" s="101"/>
      <c r="LH76" s="101"/>
      <c r="LI76" s="101"/>
      <c r="LJ76" s="101"/>
      <c r="LK76" s="101"/>
      <c r="LL76" s="101"/>
      <c r="LM76" s="101"/>
      <c r="LN76" s="101"/>
      <c r="LO76" s="101"/>
      <c r="LP76" s="101"/>
      <c r="LQ76" s="101"/>
      <c r="LR76" s="101"/>
      <c r="LS76" s="101"/>
      <c r="LT76" s="101"/>
      <c r="LU76" s="101"/>
      <c r="LV76" s="101"/>
      <c r="LW76" s="101"/>
      <c r="LX76" s="101"/>
      <c r="LY76" s="101"/>
      <c r="LZ76" s="101"/>
      <c r="MA76" s="101"/>
      <c r="MB76" s="101"/>
      <c r="MC76" s="101"/>
      <c r="MD76" s="101"/>
      <c r="ME76" s="101"/>
      <c r="MF76" s="101"/>
      <c r="MG76" s="101"/>
      <c r="MH76" s="101"/>
      <c r="MI76" s="101"/>
      <c r="MJ76" s="101"/>
      <c r="MK76" s="101"/>
      <c r="ML76" s="101"/>
      <c r="MM76" s="101"/>
      <c r="MN76" s="101"/>
      <c r="MO76" s="101"/>
      <c r="MP76" s="101"/>
      <c r="MQ76" s="101"/>
      <c r="MR76" s="101"/>
      <c r="MS76" s="101"/>
      <c r="MT76" s="101"/>
      <c r="MU76" s="101"/>
      <c r="MV76" s="101"/>
      <c r="MW76" s="101"/>
      <c r="MX76" s="101"/>
      <c r="MY76" s="101"/>
      <c r="MZ76" s="101"/>
      <c r="NA76" s="101"/>
      <c r="NB76" s="101"/>
      <c r="NC76" s="101"/>
      <c r="ND76" s="101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1"/>
      <c r="NS76" s="101"/>
      <c r="NT76" s="101"/>
      <c r="NU76" s="101"/>
      <c r="NV76" s="101"/>
      <c r="NW76" s="101"/>
      <c r="NX76" s="101"/>
      <c r="NY76" s="101"/>
      <c r="NZ76" s="101"/>
      <c r="OA76" s="101"/>
      <c r="OB76" s="101"/>
      <c r="OC76" s="101"/>
      <c r="OD76" s="101"/>
      <c r="OE76" s="101"/>
      <c r="OF76" s="101"/>
      <c r="OG76" s="101"/>
      <c r="OH76" s="101"/>
      <c r="OI76" s="101"/>
      <c r="OJ76" s="101"/>
      <c r="OK76" s="101"/>
      <c r="OL76" s="101"/>
      <c r="OM76" s="101"/>
      <c r="ON76" s="101"/>
      <c r="OO76" s="101"/>
      <c r="OP76" s="101"/>
      <c r="OQ76" s="101"/>
      <c r="OR76" s="101"/>
      <c r="OS76" s="101"/>
      <c r="OT76" s="101"/>
      <c r="OU76" s="101"/>
      <c r="OV76" s="101"/>
      <c r="OW76" s="101"/>
      <c r="OX76" s="101"/>
      <c r="OY76" s="101"/>
      <c r="OZ76" s="101"/>
      <c r="PA76" s="101"/>
      <c r="PB76" s="101"/>
      <c r="PC76" s="101"/>
      <c r="PD76" s="101"/>
      <c r="PE76" s="101"/>
      <c r="PF76" s="101"/>
      <c r="PG76" s="101"/>
      <c r="PH76" s="101"/>
      <c r="PI76" s="101"/>
      <c r="PJ76" s="101"/>
      <c r="PK76" s="101"/>
      <c r="PL76" s="101"/>
      <c r="PM76" s="101"/>
      <c r="PN76" s="101"/>
      <c r="PO76" s="101"/>
      <c r="PP76" s="101"/>
      <c r="PQ76" s="101"/>
      <c r="PR76" s="101"/>
      <c r="PS76" s="101"/>
      <c r="PT76" s="101"/>
      <c r="PU76" s="101"/>
      <c r="PV76" s="101"/>
      <c r="PW76" s="101"/>
      <c r="PX76" s="101"/>
      <c r="PY76" s="101"/>
      <c r="PZ76" s="101"/>
      <c r="QA76" s="101"/>
      <c r="QB76" s="101"/>
      <c r="QC76" s="101"/>
      <c r="QD76" s="101"/>
      <c r="QE76" s="101"/>
      <c r="QF76" s="101"/>
      <c r="QG76" s="101"/>
      <c r="QH76" s="101"/>
      <c r="QI76" s="101"/>
      <c r="QJ76" s="101"/>
      <c r="QK76" s="101"/>
      <c r="QL76" s="101"/>
      <c r="QM76" s="101"/>
      <c r="QN76" s="101"/>
      <c r="QO76" s="101"/>
      <c r="QP76" s="101"/>
      <c r="QQ76" s="101"/>
      <c r="QR76" s="101"/>
      <c r="QS76" s="101"/>
      <c r="QT76" s="101"/>
      <c r="QU76" s="101"/>
      <c r="QV76" s="101"/>
      <c r="QW76" s="101"/>
      <c r="QX76" s="101"/>
      <c r="QY76" s="101"/>
      <c r="QZ76" s="101"/>
      <c r="RA76" s="101"/>
      <c r="RB76" s="101"/>
      <c r="RC76" s="101"/>
      <c r="RD76" s="101"/>
      <c r="RE76" s="101"/>
      <c r="RF76" s="101"/>
      <c r="RG76" s="101"/>
      <c r="RH76" s="101"/>
      <c r="RI76" s="101"/>
      <c r="RJ76" s="101"/>
      <c r="RK76" s="101"/>
      <c r="RL76" s="101"/>
      <c r="RM76" s="101"/>
      <c r="RN76" s="101"/>
      <c r="RO76" s="101"/>
      <c r="RP76" s="101"/>
      <c r="RQ76" s="101"/>
      <c r="RR76" s="101"/>
      <c r="RS76" s="101"/>
      <c r="RT76" s="101"/>
      <c r="RU76" s="101"/>
      <c r="RV76" s="101"/>
      <c r="RW76" s="101"/>
      <c r="RX76" s="101"/>
      <c r="RY76" s="101"/>
      <c r="RZ76" s="101"/>
      <c r="SA76" s="101"/>
      <c r="SB76" s="101"/>
      <c r="SC76" s="101"/>
      <c r="SD76" s="101"/>
      <c r="SE76" s="101"/>
      <c r="SF76" s="101"/>
      <c r="SG76" s="101"/>
      <c r="SH76" s="101"/>
      <c r="SI76" s="101"/>
      <c r="SJ76" s="101"/>
      <c r="SK76" s="101"/>
      <c r="SL76" s="101"/>
      <c r="SM76" s="101"/>
      <c r="SN76" s="101"/>
      <c r="SO76" s="101"/>
      <c r="SP76" s="101"/>
      <c r="SQ76" s="101"/>
      <c r="SR76" s="101"/>
      <c r="SS76" s="101"/>
      <c r="ST76" s="101"/>
      <c r="SU76" s="101"/>
      <c r="SV76" s="101"/>
      <c r="SW76" s="101"/>
      <c r="SX76" s="101"/>
      <c r="SY76" s="101"/>
      <c r="SZ76" s="101"/>
      <c r="TA76" s="101"/>
      <c r="TB76" s="101"/>
      <c r="TC76" s="101"/>
      <c r="TD76" s="101"/>
      <c r="TE76" s="101"/>
      <c r="TF76" s="101"/>
      <c r="TG76" s="101"/>
      <c r="TH76" s="101"/>
      <c r="TI76" s="101"/>
      <c r="TJ76" s="101"/>
      <c r="TK76" s="101"/>
      <c r="TL76" s="101"/>
      <c r="TM76" s="101"/>
      <c r="TN76" s="101"/>
      <c r="TO76" s="101"/>
      <c r="TP76" s="101"/>
      <c r="TQ76" s="101"/>
      <c r="TR76" s="101"/>
      <c r="TS76" s="101"/>
      <c r="TT76" s="101"/>
      <c r="TU76" s="101"/>
      <c r="TV76" s="101"/>
      <c r="TW76" s="101"/>
      <c r="TX76" s="101"/>
      <c r="TY76" s="101"/>
      <c r="TZ76" s="101"/>
      <c r="UA76" s="101"/>
      <c r="UB76" s="101"/>
      <c r="UC76" s="101"/>
      <c r="UD76" s="101"/>
      <c r="UE76" s="101"/>
      <c r="UF76" s="101"/>
      <c r="UG76" s="101"/>
      <c r="UH76" s="101"/>
      <c r="UI76" s="101"/>
      <c r="UJ76" s="101"/>
      <c r="UK76" s="101"/>
      <c r="UL76" s="101"/>
      <c r="UM76" s="101"/>
      <c r="UN76" s="101"/>
      <c r="UO76" s="101"/>
      <c r="UP76" s="101"/>
      <c r="UQ76" s="101"/>
      <c r="UR76" s="101"/>
      <c r="US76" s="101"/>
      <c r="UT76" s="101"/>
      <c r="UU76" s="101"/>
      <c r="UV76" s="101"/>
      <c r="UW76" s="101"/>
      <c r="UX76" s="101"/>
      <c r="UY76" s="101"/>
      <c r="UZ76" s="101"/>
      <c r="VA76" s="101"/>
      <c r="VB76" s="101"/>
      <c r="VC76" s="101"/>
      <c r="VD76" s="101"/>
      <c r="VE76" s="101"/>
      <c r="VF76" s="101"/>
      <c r="VG76" s="101"/>
      <c r="VH76" s="101"/>
      <c r="VI76" s="101"/>
      <c r="VJ76" s="101"/>
      <c r="VK76" s="101"/>
      <c r="VL76" s="101"/>
      <c r="VM76" s="101"/>
      <c r="VN76" s="101"/>
      <c r="VO76" s="101"/>
      <c r="VP76" s="101"/>
      <c r="VQ76" s="101"/>
      <c r="VR76" s="101"/>
      <c r="VS76" s="101"/>
      <c r="VT76" s="101"/>
      <c r="VU76" s="101"/>
      <c r="VV76" s="101"/>
      <c r="VW76" s="101"/>
      <c r="VX76" s="101"/>
      <c r="VY76" s="101"/>
      <c r="VZ76" s="101"/>
      <c r="WA76" s="101"/>
      <c r="WB76" s="101"/>
      <c r="WC76" s="101"/>
      <c r="WD76" s="101"/>
      <c r="WE76" s="101"/>
      <c r="WF76" s="101"/>
      <c r="WG76" s="101"/>
      <c r="WH76" s="101"/>
      <c r="WI76" s="101"/>
      <c r="WJ76" s="101"/>
      <c r="WK76" s="101"/>
      <c r="WL76" s="101"/>
      <c r="WM76" s="101"/>
      <c r="WN76" s="101"/>
      <c r="WO76" s="101"/>
      <c r="WP76" s="101"/>
      <c r="WQ76" s="101"/>
      <c r="WR76" s="101"/>
      <c r="WS76" s="101"/>
      <c r="WT76" s="101"/>
      <c r="WU76" s="101"/>
      <c r="WV76" s="101"/>
      <c r="WW76" s="101"/>
      <c r="WX76" s="101"/>
      <c r="WY76" s="101"/>
      <c r="WZ76" s="101"/>
      <c r="XA76" s="101"/>
      <c r="XB76" s="101"/>
      <c r="XC76" s="101"/>
      <c r="XD76" s="101"/>
      <c r="XE76" s="101"/>
      <c r="XF76" s="101"/>
      <c r="XG76" s="101"/>
      <c r="XH76" s="101"/>
      <c r="XI76" s="101"/>
      <c r="XJ76" s="101"/>
      <c r="XK76" s="101"/>
      <c r="XL76" s="101"/>
      <c r="XM76" s="101"/>
      <c r="XN76" s="101"/>
      <c r="XO76" s="101"/>
      <c r="XP76" s="101"/>
      <c r="XQ76" s="101"/>
      <c r="XR76" s="101"/>
      <c r="XS76" s="101"/>
      <c r="XT76" s="101"/>
      <c r="XU76" s="101"/>
      <c r="XV76" s="101"/>
      <c r="XW76" s="101"/>
      <c r="XX76" s="101"/>
      <c r="XY76" s="101"/>
      <c r="XZ76" s="101"/>
      <c r="YA76" s="101"/>
      <c r="YB76" s="101"/>
      <c r="YC76" s="101"/>
      <c r="YD76" s="101"/>
      <c r="YE76" s="101"/>
      <c r="YF76" s="101"/>
      <c r="YG76" s="101"/>
      <c r="YH76" s="101"/>
      <c r="YI76" s="101"/>
      <c r="YJ76" s="101"/>
      <c r="YK76" s="101"/>
      <c r="YL76" s="101"/>
      <c r="YM76" s="101"/>
      <c r="YN76" s="101"/>
      <c r="YO76" s="101"/>
      <c r="YP76" s="101"/>
      <c r="YQ76" s="101"/>
      <c r="YR76" s="101"/>
      <c r="YS76" s="101"/>
      <c r="YT76" s="101"/>
      <c r="YU76" s="101"/>
      <c r="YV76" s="101"/>
      <c r="YW76" s="101"/>
      <c r="YX76" s="101"/>
      <c r="YY76" s="101"/>
      <c r="YZ76" s="101"/>
      <c r="ZA76" s="101"/>
      <c r="ZB76" s="101"/>
      <c r="ZC76" s="101"/>
      <c r="ZD76" s="101"/>
      <c r="ZE76" s="101"/>
      <c r="ZF76" s="101"/>
      <c r="ZG76" s="101"/>
      <c r="ZH76" s="101"/>
      <c r="ZI76" s="101"/>
      <c r="ZJ76" s="101"/>
      <c r="ZK76" s="101"/>
      <c r="ZL76" s="101"/>
      <c r="ZM76" s="101"/>
      <c r="ZN76" s="101"/>
      <c r="ZO76" s="101"/>
      <c r="ZP76" s="101"/>
      <c r="ZQ76" s="101"/>
      <c r="ZR76" s="101"/>
      <c r="ZS76" s="101"/>
      <c r="ZT76" s="101"/>
      <c r="ZU76" s="101"/>
      <c r="ZV76" s="101"/>
      <c r="ZW76" s="101"/>
      <c r="ZX76" s="101"/>
      <c r="ZY76" s="101"/>
      <c r="ZZ76" s="101"/>
      <c r="AAA76" s="101"/>
      <c r="AAB76" s="101"/>
      <c r="AAC76" s="101"/>
      <c r="AAD76" s="101"/>
      <c r="AAE76" s="101"/>
      <c r="AAF76" s="101"/>
      <c r="AAG76" s="101"/>
      <c r="AAH76" s="101"/>
      <c r="AAI76" s="101"/>
      <c r="AAJ76" s="101"/>
      <c r="AAK76" s="101"/>
      <c r="AAL76" s="101"/>
      <c r="AAM76" s="101"/>
      <c r="AAN76" s="101"/>
      <c r="AAO76" s="101"/>
      <c r="AAP76" s="101"/>
      <c r="AAQ76" s="101"/>
      <c r="AAR76" s="101"/>
      <c r="AAS76" s="101"/>
      <c r="AAT76" s="101"/>
      <c r="AAU76" s="101"/>
      <c r="AAV76" s="101"/>
      <c r="AAW76" s="101"/>
      <c r="AAX76" s="101"/>
      <c r="AAY76" s="101"/>
      <c r="AAZ76" s="101"/>
      <c r="ABA76" s="101"/>
      <c r="ABB76" s="101"/>
      <c r="ABC76" s="101"/>
      <c r="ABD76" s="101"/>
      <c r="ABE76" s="101"/>
      <c r="ABF76" s="101"/>
      <c r="ABG76" s="101"/>
      <c r="ABH76" s="101"/>
      <c r="ABI76" s="101"/>
      <c r="ABJ76" s="101"/>
      <c r="ABK76" s="101"/>
      <c r="ABL76" s="101"/>
      <c r="ABM76" s="101"/>
      <c r="ABN76" s="101"/>
      <c r="ABO76" s="101"/>
      <c r="ABP76" s="101"/>
      <c r="ABQ76" s="101"/>
      <c r="ABR76" s="101"/>
      <c r="ABS76" s="101"/>
      <c r="ABT76" s="101"/>
      <c r="ABU76" s="101"/>
      <c r="ABV76" s="101"/>
      <c r="ABW76" s="101"/>
      <c r="ABX76" s="101"/>
      <c r="ABY76" s="101"/>
      <c r="ABZ76" s="101"/>
      <c r="ACA76" s="101"/>
      <c r="ACB76" s="101"/>
      <c r="ACC76" s="101"/>
      <c r="ACD76" s="101"/>
      <c r="ACE76" s="101"/>
      <c r="ACF76" s="101"/>
      <c r="ACG76" s="101"/>
      <c r="ACH76" s="101"/>
      <c r="ACI76" s="101"/>
      <c r="ACJ76" s="101"/>
      <c r="ACK76" s="101"/>
      <c r="ACL76" s="101"/>
      <c r="ACM76" s="101"/>
      <c r="ACN76" s="101"/>
      <c r="ACO76" s="101"/>
      <c r="ACP76" s="101"/>
      <c r="ACQ76" s="101"/>
      <c r="ACR76" s="101"/>
      <c r="ACS76" s="101"/>
      <c r="ACT76" s="101"/>
      <c r="ACU76" s="101"/>
      <c r="ACV76" s="101"/>
      <c r="ACW76" s="101"/>
      <c r="ACX76" s="101"/>
      <c r="ACY76" s="101"/>
      <c r="ACZ76" s="101"/>
      <c r="ADA76" s="101"/>
      <c r="ADB76" s="101"/>
      <c r="ADC76" s="101"/>
      <c r="ADD76" s="101"/>
      <c r="ADE76" s="101"/>
      <c r="ADF76" s="101"/>
      <c r="ADG76" s="101"/>
      <c r="ADH76" s="101"/>
      <c r="ADI76" s="101"/>
      <c r="ADJ76" s="101"/>
      <c r="ADK76" s="101"/>
      <c r="ADL76" s="101"/>
      <c r="ADM76" s="101"/>
      <c r="ADN76" s="101"/>
      <c r="ADO76" s="101"/>
      <c r="ADP76" s="101"/>
      <c r="ADQ76" s="101"/>
      <c r="ADR76" s="101"/>
      <c r="ADS76" s="101"/>
      <c r="ADT76" s="101"/>
      <c r="ADU76" s="101"/>
      <c r="ADV76" s="101"/>
      <c r="ADW76" s="101"/>
      <c r="ADX76" s="101"/>
      <c r="ADY76" s="101"/>
      <c r="ADZ76" s="101"/>
      <c r="AEA76" s="101"/>
      <c r="AEB76" s="101"/>
      <c r="AEC76" s="101"/>
      <c r="AED76" s="101"/>
      <c r="AEE76" s="101"/>
      <c r="AEF76" s="101"/>
      <c r="AEG76" s="101"/>
      <c r="AEH76" s="101"/>
      <c r="AEI76" s="101"/>
      <c r="AEJ76" s="101"/>
      <c r="AEK76" s="101"/>
      <c r="AEL76" s="101"/>
      <c r="AEM76" s="101"/>
      <c r="AEN76" s="101"/>
      <c r="AEO76" s="101"/>
      <c r="AEP76" s="101"/>
      <c r="AEQ76" s="101"/>
      <c r="AER76" s="101"/>
      <c r="AES76" s="101"/>
      <c r="AET76" s="101"/>
      <c r="AEU76" s="101"/>
      <c r="AEV76" s="101"/>
      <c r="AEW76" s="101"/>
      <c r="AEX76" s="101"/>
      <c r="AEY76" s="101"/>
      <c r="AEZ76" s="101"/>
      <c r="AFA76" s="101"/>
      <c r="AFB76" s="101"/>
      <c r="AFC76" s="101"/>
      <c r="AFD76" s="101"/>
      <c r="AFE76" s="101"/>
      <c r="AFF76" s="101"/>
      <c r="AFG76" s="101"/>
      <c r="AFH76" s="101"/>
      <c r="AFI76" s="101"/>
      <c r="AFJ76" s="101"/>
      <c r="AFK76" s="101"/>
      <c r="AFL76" s="101"/>
      <c r="AFM76" s="101"/>
      <c r="AFN76" s="101"/>
      <c r="AFO76" s="101"/>
      <c r="AFP76" s="101"/>
      <c r="AFQ76" s="101"/>
      <c r="AFR76" s="101"/>
      <c r="AFS76" s="101"/>
      <c r="AFT76" s="101"/>
      <c r="AFU76" s="101"/>
      <c r="AFV76" s="101"/>
      <c r="AFW76" s="101"/>
      <c r="AFX76" s="101"/>
      <c r="AFY76" s="101"/>
      <c r="AFZ76" s="101"/>
      <c r="AGA76" s="101"/>
      <c r="AGB76" s="101"/>
      <c r="AGC76" s="101"/>
      <c r="AGD76" s="101"/>
      <c r="AGE76" s="101"/>
      <c r="AGF76" s="101"/>
      <c r="AGG76" s="101"/>
      <c r="AGH76" s="101"/>
      <c r="AGI76" s="101"/>
      <c r="AGJ76" s="101"/>
      <c r="AGK76" s="101"/>
      <c r="AGL76" s="101"/>
      <c r="AGM76" s="101"/>
      <c r="AGN76" s="101"/>
      <c r="AGO76" s="101"/>
      <c r="AGP76" s="101"/>
      <c r="AGQ76" s="101"/>
      <c r="AGR76" s="101"/>
      <c r="AGS76" s="101"/>
      <c r="AGT76" s="101"/>
      <c r="AGU76" s="101"/>
      <c r="AGV76" s="101"/>
      <c r="AGW76" s="101"/>
      <c r="AGX76" s="101"/>
      <c r="AGY76" s="101"/>
      <c r="AGZ76" s="101"/>
      <c r="AHA76" s="101"/>
      <c r="AHB76" s="101"/>
      <c r="AHC76" s="101"/>
      <c r="AHD76" s="101"/>
      <c r="AHE76" s="101"/>
      <c r="AHF76" s="101"/>
      <c r="AHG76" s="101"/>
      <c r="AHH76" s="101"/>
      <c r="AHI76" s="101"/>
      <c r="AHJ76" s="101"/>
      <c r="AHK76" s="101"/>
      <c r="AHL76" s="101"/>
      <c r="AHM76" s="101"/>
      <c r="AHN76" s="101"/>
      <c r="AHO76" s="101"/>
      <c r="AHP76" s="101"/>
      <c r="AHQ76" s="101"/>
      <c r="AHR76" s="101"/>
      <c r="AHS76" s="101"/>
      <c r="AHT76" s="101"/>
      <c r="AHU76" s="101"/>
      <c r="AHV76" s="101"/>
      <c r="AHW76" s="101"/>
      <c r="AHX76" s="101"/>
      <c r="AHY76" s="101"/>
      <c r="AHZ76" s="101"/>
      <c r="AIA76" s="101"/>
      <c r="AIB76" s="101"/>
      <c r="AIC76" s="101"/>
      <c r="AID76" s="101"/>
      <c r="AIE76" s="101"/>
      <c r="AIF76" s="101"/>
      <c r="AIG76" s="101"/>
      <c r="AIH76" s="101"/>
      <c r="AII76" s="101"/>
      <c r="AIJ76" s="101"/>
      <c r="AIK76" s="101"/>
      <c r="AIL76" s="101"/>
      <c r="AIM76" s="101"/>
      <c r="AIN76" s="101"/>
      <c r="AIO76" s="101"/>
      <c r="AIP76" s="101"/>
      <c r="AIQ76" s="101"/>
      <c r="AIR76" s="101"/>
      <c r="AIS76" s="101"/>
      <c r="AIT76" s="101"/>
      <c r="AIU76" s="101"/>
      <c r="AIV76" s="101"/>
      <c r="AIW76" s="101"/>
      <c r="AIX76" s="101"/>
      <c r="AIY76" s="101"/>
      <c r="AIZ76" s="101"/>
      <c r="AJA76" s="101"/>
      <c r="AJB76" s="101"/>
      <c r="AJC76" s="101"/>
      <c r="AJD76" s="101"/>
      <c r="AJE76" s="101"/>
      <c r="AJF76" s="101"/>
      <c r="AJG76" s="101"/>
      <c r="AJH76" s="101"/>
      <c r="AJI76" s="101"/>
      <c r="AJJ76" s="101"/>
      <c r="AJK76" s="101"/>
      <c r="AJL76" s="101"/>
      <c r="AJM76" s="101"/>
      <c r="AJN76" s="101"/>
      <c r="AJO76" s="101"/>
      <c r="AJP76" s="101"/>
      <c r="AJQ76" s="101"/>
      <c r="AJR76" s="101"/>
      <c r="AJS76" s="101"/>
      <c r="AJT76" s="101"/>
      <c r="AJU76" s="101"/>
      <c r="AJV76" s="101"/>
      <c r="AJW76" s="101"/>
      <c r="AJX76" s="101"/>
      <c r="AJY76" s="101"/>
      <c r="AJZ76" s="101"/>
      <c r="AKA76" s="101"/>
      <c r="AKB76" s="101"/>
      <c r="AKC76" s="101"/>
      <c r="AKD76" s="101"/>
      <c r="AKE76" s="101"/>
      <c r="AKF76" s="101"/>
      <c r="AKG76" s="101"/>
      <c r="AKH76" s="101"/>
      <c r="AKI76" s="101"/>
      <c r="AKJ76" s="101"/>
      <c r="AKK76" s="101"/>
      <c r="AKL76" s="101"/>
      <c r="AKM76" s="101"/>
      <c r="AKN76" s="101"/>
      <c r="AKO76" s="101"/>
      <c r="AKP76" s="101"/>
      <c r="AKQ76" s="101"/>
      <c r="AKR76" s="101"/>
      <c r="AKS76" s="101"/>
      <c r="AKT76" s="101"/>
      <c r="AKU76" s="101"/>
      <c r="AKV76" s="101"/>
      <c r="AKW76" s="101"/>
      <c r="AKX76" s="101"/>
      <c r="AKY76" s="101"/>
      <c r="AKZ76" s="101"/>
      <c r="ALA76" s="101"/>
      <c r="ALB76" s="101"/>
      <c r="ALC76" s="101"/>
      <c r="ALD76" s="101"/>
      <c r="ALE76" s="101"/>
      <c r="ALF76" s="101"/>
      <c r="ALG76" s="101"/>
      <c r="ALH76" s="101"/>
      <c r="ALI76" s="101"/>
      <c r="ALJ76" s="101"/>
      <c r="ALK76" s="101"/>
      <c r="ALL76" s="101"/>
      <c r="ALM76" s="101"/>
      <c r="ALN76" s="101"/>
      <c r="ALO76" s="101"/>
      <c r="ALP76" s="101"/>
      <c r="ALQ76" s="101"/>
      <c r="ALR76" s="101"/>
      <c r="ALS76" s="101"/>
      <c r="ALT76" s="101"/>
      <c r="ALU76" s="101"/>
      <c r="ALV76" s="101"/>
      <c r="ALW76" s="101"/>
      <c r="ALX76" s="101"/>
      <c r="ALY76" s="101"/>
      <c r="ALZ76" s="101"/>
      <c r="AMA76" s="101"/>
    </row>
    <row r="77" spans="1:1015" ht="13.9" customHeight="1">
      <c r="A77" s="146" t="s">
        <v>136</v>
      </c>
      <c r="B77" s="154" t="s">
        <v>109</v>
      </c>
      <c r="C77" s="155"/>
      <c r="D77" s="155"/>
      <c r="E77" s="155"/>
      <c r="F77" s="155"/>
      <c r="G77" s="155"/>
      <c r="H77" s="156"/>
    </row>
    <row r="78" spans="1:1015" ht="15.75">
      <c r="A78" s="147"/>
      <c r="B78" s="78" t="s">
        <v>49</v>
      </c>
      <c r="C78" s="79" t="s">
        <v>50</v>
      </c>
      <c r="D78" s="78">
        <v>15</v>
      </c>
      <c r="E78" s="80">
        <v>3.9</v>
      </c>
      <c r="F78" s="81">
        <v>3.92</v>
      </c>
      <c r="G78" s="88">
        <v>0</v>
      </c>
      <c r="H78" s="80">
        <f t="shared" si="2"/>
        <v>50.88</v>
      </c>
    </row>
    <row r="79" spans="1:1015" ht="15.75">
      <c r="A79" s="147"/>
      <c r="B79" s="81" t="s">
        <v>178</v>
      </c>
      <c r="C79" s="79" t="s">
        <v>95</v>
      </c>
      <c r="D79" s="78">
        <v>90</v>
      </c>
      <c r="E79" s="81">
        <v>12.09</v>
      </c>
      <c r="F79" s="81">
        <v>2.56</v>
      </c>
      <c r="G79" s="81">
        <v>3.38</v>
      </c>
      <c r="H79" s="80">
        <f t="shared" si="2"/>
        <v>84.92</v>
      </c>
    </row>
    <row r="80" spans="1:1015" ht="31.5">
      <c r="A80" s="147"/>
      <c r="B80" s="84" t="s">
        <v>71</v>
      </c>
      <c r="C80" s="85" t="s">
        <v>137</v>
      </c>
      <c r="D80" s="86" t="s">
        <v>138</v>
      </c>
      <c r="E80" s="84">
        <v>3.07</v>
      </c>
      <c r="F80" s="84">
        <v>8.32</v>
      </c>
      <c r="G80" s="84">
        <v>32.19</v>
      </c>
      <c r="H80" s="80">
        <f t="shared" si="2"/>
        <v>215.92</v>
      </c>
    </row>
    <row r="81" spans="1:1015" ht="15.75">
      <c r="A81" s="147"/>
      <c r="B81" s="81" t="s">
        <v>179</v>
      </c>
      <c r="C81" s="79" t="s">
        <v>126</v>
      </c>
      <c r="D81" s="78" t="s">
        <v>127</v>
      </c>
      <c r="E81" s="81">
        <v>0.05</v>
      </c>
      <c r="F81" s="81">
        <v>0.01</v>
      </c>
      <c r="G81" s="81">
        <v>10.16</v>
      </c>
      <c r="H81" s="80">
        <f t="shared" si="2"/>
        <v>40.930000000000007</v>
      </c>
    </row>
    <row r="82" spans="1:1015" ht="15.75">
      <c r="A82" s="147"/>
      <c r="B82" s="81"/>
      <c r="C82" s="79" t="s">
        <v>33</v>
      </c>
      <c r="D82" s="78">
        <v>40</v>
      </c>
      <c r="E82" s="81">
        <v>3.04</v>
      </c>
      <c r="F82" s="80">
        <v>0.4</v>
      </c>
      <c r="G82" s="81">
        <v>19.32</v>
      </c>
      <c r="H82" s="80">
        <f t="shared" si="2"/>
        <v>93.039999999999992</v>
      </c>
    </row>
    <row r="83" spans="1:1015" ht="15.75">
      <c r="A83" s="147"/>
      <c r="B83" s="81" t="s">
        <v>34</v>
      </c>
      <c r="C83" s="79" t="s">
        <v>57</v>
      </c>
      <c r="D83" s="78">
        <v>100</v>
      </c>
      <c r="E83" s="80">
        <v>0.8</v>
      </c>
      <c r="F83" s="80">
        <v>0.2</v>
      </c>
      <c r="G83" s="80">
        <v>7.5</v>
      </c>
      <c r="H83" s="80">
        <f t="shared" si="2"/>
        <v>35</v>
      </c>
    </row>
    <row r="84" spans="1:1015" s="12" customFormat="1" ht="15.75">
      <c r="A84" s="148"/>
      <c r="B84" s="149" t="s">
        <v>113</v>
      </c>
      <c r="C84" s="149"/>
      <c r="D84" s="82">
        <v>597</v>
      </c>
      <c r="E84" s="82">
        <f>SUM(E78:E83)</f>
        <v>22.95</v>
      </c>
      <c r="F84" s="82">
        <f>SUM(F78:F83)</f>
        <v>15.41</v>
      </c>
      <c r="G84" s="82">
        <f>SUM(G78:G83)</f>
        <v>72.550000000000011</v>
      </c>
      <c r="H84" s="100">
        <f t="shared" si="2"/>
        <v>520.69000000000005</v>
      </c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1"/>
      <c r="BN84" s="101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1"/>
      <c r="BZ84" s="101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1"/>
      <c r="CM84" s="101"/>
      <c r="CN84" s="101"/>
      <c r="CO84" s="101"/>
      <c r="CP84" s="101"/>
      <c r="CQ84" s="101"/>
      <c r="CR84" s="101"/>
      <c r="CS84" s="101"/>
      <c r="CT84" s="101"/>
      <c r="CU84" s="101"/>
      <c r="CV84" s="101"/>
      <c r="CW84" s="101"/>
      <c r="CX84" s="101"/>
      <c r="CY84" s="101"/>
      <c r="CZ84" s="101"/>
      <c r="DA84" s="101"/>
      <c r="DB84" s="101"/>
      <c r="DC84" s="101"/>
      <c r="DD84" s="101"/>
      <c r="DE84" s="101"/>
      <c r="DF84" s="101"/>
      <c r="DG84" s="101"/>
      <c r="DH84" s="101"/>
      <c r="DI84" s="101"/>
      <c r="DJ84" s="101"/>
      <c r="DK84" s="101"/>
      <c r="DL84" s="101"/>
      <c r="DM84" s="101"/>
      <c r="DN84" s="101"/>
      <c r="DO84" s="101"/>
      <c r="DP84" s="101"/>
      <c r="DQ84" s="101"/>
      <c r="DR84" s="101"/>
      <c r="DS84" s="101"/>
      <c r="DT84" s="101"/>
      <c r="DU84" s="101"/>
      <c r="DV84" s="101"/>
      <c r="DW84" s="101"/>
      <c r="DX84" s="101"/>
      <c r="DY84" s="101"/>
      <c r="DZ84" s="101"/>
      <c r="EA84" s="101"/>
      <c r="EB84" s="101"/>
      <c r="EC84" s="101"/>
      <c r="ED84" s="101"/>
      <c r="EE84" s="101"/>
      <c r="EF84" s="101"/>
      <c r="EG84" s="101"/>
      <c r="EH84" s="101"/>
      <c r="EI84" s="101"/>
      <c r="EJ84" s="101"/>
      <c r="EK84" s="101"/>
      <c r="EL84" s="101"/>
      <c r="EM84" s="101"/>
      <c r="EN84" s="101"/>
      <c r="EO84" s="101"/>
      <c r="EP84" s="101"/>
      <c r="EQ84" s="101"/>
      <c r="ER84" s="101"/>
      <c r="ES84" s="101"/>
      <c r="ET84" s="101"/>
      <c r="EU84" s="101"/>
      <c r="EV84" s="101"/>
      <c r="EW84" s="101"/>
      <c r="EX84" s="101"/>
      <c r="EY84" s="101"/>
      <c r="EZ84" s="101"/>
      <c r="FA84" s="101"/>
      <c r="FB84" s="101"/>
      <c r="FC84" s="101"/>
      <c r="FD84" s="101"/>
      <c r="FE84" s="101"/>
      <c r="FF84" s="101"/>
      <c r="FG84" s="101"/>
      <c r="FH84" s="101"/>
      <c r="FI84" s="101"/>
      <c r="FJ84" s="101"/>
      <c r="FK84" s="101"/>
      <c r="FL84" s="101"/>
      <c r="FM84" s="101"/>
      <c r="FN84" s="101"/>
      <c r="FO84" s="101"/>
      <c r="FP84" s="101"/>
      <c r="FQ84" s="101"/>
      <c r="FR84" s="101"/>
      <c r="FS84" s="101"/>
      <c r="FT84" s="101"/>
      <c r="FU84" s="101"/>
      <c r="FV84" s="101"/>
      <c r="FW84" s="101"/>
      <c r="FX84" s="101"/>
      <c r="FY84" s="101"/>
      <c r="FZ84" s="101"/>
      <c r="GA84" s="101"/>
      <c r="GB84" s="101"/>
      <c r="GC84" s="101"/>
      <c r="GD84" s="101"/>
      <c r="GE84" s="101"/>
      <c r="GF84" s="101"/>
      <c r="GG84" s="101"/>
      <c r="GH84" s="101"/>
      <c r="GI84" s="101"/>
      <c r="GJ84" s="101"/>
      <c r="GK84" s="101"/>
      <c r="GL84" s="101"/>
      <c r="GM84" s="101"/>
      <c r="GN84" s="101"/>
      <c r="GO84" s="101"/>
      <c r="GP84" s="101"/>
      <c r="GQ84" s="101"/>
      <c r="GR84" s="101"/>
      <c r="GS84" s="101"/>
      <c r="GT84" s="101"/>
      <c r="GU84" s="101"/>
      <c r="GV84" s="101"/>
      <c r="GW84" s="101"/>
      <c r="GX84" s="101"/>
      <c r="GY84" s="101"/>
      <c r="GZ84" s="101"/>
      <c r="HA84" s="101"/>
      <c r="HB84" s="101"/>
      <c r="HC84" s="101"/>
      <c r="HD84" s="101"/>
      <c r="HE84" s="101"/>
      <c r="HF84" s="101"/>
      <c r="HG84" s="101"/>
      <c r="HH84" s="101"/>
      <c r="HI84" s="101"/>
      <c r="HJ84" s="101"/>
      <c r="HK84" s="101"/>
      <c r="HL84" s="101"/>
      <c r="HM84" s="101"/>
      <c r="HN84" s="101"/>
      <c r="HO84" s="101"/>
      <c r="HP84" s="101"/>
      <c r="HQ84" s="101"/>
      <c r="HR84" s="101"/>
      <c r="HS84" s="101"/>
      <c r="HT84" s="101"/>
      <c r="HU84" s="101"/>
      <c r="HV84" s="101"/>
      <c r="HW84" s="101"/>
      <c r="HX84" s="101"/>
      <c r="HY84" s="101"/>
      <c r="HZ84" s="101"/>
      <c r="IA84" s="101"/>
      <c r="IB84" s="101"/>
      <c r="IC84" s="101"/>
      <c r="ID84" s="101"/>
      <c r="IE84" s="101"/>
      <c r="IF84" s="101"/>
      <c r="IG84" s="101"/>
      <c r="IH84" s="101"/>
      <c r="II84" s="101"/>
      <c r="IJ84" s="101"/>
      <c r="IK84" s="101"/>
      <c r="IL84" s="101"/>
      <c r="IM84" s="101"/>
      <c r="IN84" s="101"/>
      <c r="IO84" s="101"/>
      <c r="IP84" s="101"/>
      <c r="IQ84" s="101"/>
      <c r="IR84" s="101"/>
      <c r="IS84" s="101"/>
      <c r="IT84" s="101"/>
      <c r="IU84" s="101"/>
      <c r="IV84" s="101"/>
      <c r="IW84" s="101"/>
      <c r="IX84" s="101"/>
      <c r="IY84" s="101"/>
      <c r="IZ84" s="101"/>
      <c r="JA84" s="101"/>
      <c r="JB84" s="101"/>
      <c r="JC84" s="101"/>
      <c r="JD84" s="101"/>
      <c r="JE84" s="101"/>
      <c r="JF84" s="101"/>
      <c r="JG84" s="101"/>
      <c r="JH84" s="101"/>
      <c r="JI84" s="101"/>
      <c r="JJ84" s="101"/>
      <c r="JK84" s="101"/>
      <c r="JL84" s="101"/>
      <c r="JM84" s="101"/>
      <c r="JN84" s="101"/>
      <c r="JO84" s="101"/>
      <c r="JP84" s="101"/>
      <c r="JQ84" s="101"/>
      <c r="JR84" s="101"/>
      <c r="JS84" s="101"/>
      <c r="JT84" s="101"/>
      <c r="JU84" s="101"/>
      <c r="JV84" s="101"/>
      <c r="JW84" s="101"/>
      <c r="JX84" s="101"/>
      <c r="JY84" s="101"/>
      <c r="JZ84" s="101"/>
      <c r="KA84" s="101"/>
      <c r="KB84" s="101"/>
      <c r="KC84" s="101"/>
      <c r="KD84" s="101"/>
      <c r="KE84" s="101"/>
      <c r="KF84" s="101"/>
      <c r="KG84" s="101"/>
      <c r="KH84" s="101"/>
      <c r="KI84" s="101"/>
      <c r="KJ84" s="101"/>
      <c r="KK84" s="101"/>
      <c r="KL84" s="101"/>
      <c r="KM84" s="101"/>
      <c r="KN84" s="101"/>
      <c r="KO84" s="101"/>
      <c r="KP84" s="101"/>
      <c r="KQ84" s="101"/>
      <c r="KR84" s="101"/>
      <c r="KS84" s="101"/>
      <c r="KT84" s="101"/>
      <c r="KU84" s="101"/>
      <c r="KV84" s="101"/>
      <c r="KW84" s="101"/>
      <c r="KX84" s="101"/>
      <c r="KY84" s="101"/>
      <c r="KZ84" s="101"/>
      <c r="LA84" s="101"/>
      <c r="LB84" s="101"/>
      <c r="LC84" s="101"/>
      <c r="LD84" s="101"/>
      <c r="LE84" s="101"/>
      <c r="LF84" s="101"/>
      <c r="LG84" s="101"/>
      <c r="LH84" s="101"/>
      <c r="LI84" s="101"/>
      <c r="LJ84" s="101"/>
      <c r="LK84" s="101"/>
      <c r="LL84" s="101"/>
      <c r="LM84" s="101"/>
      <c r="LN84" s="101"/>
      <c r="LO84" s="101"/>
      <c r="LP84" s="101"/>
      <c r="LQ84" s="101"/>
      <c r="LR84" s="101"/>
      <c r="LS84" s="101"/>
      <c r="LT84" s="101"/>
      <c r="LU84" s="101"/>
      <c r="LV84" s="101"/>
      <c r="LW84" s="101"/>
      <c r="LX84" s="101"/>
      <c r="LY84" s="101"/>
      <c r="LZ84" s="101"/>
      <c r="MA84" s="101"/>
      <c r="MB84" s="101"/>
      <c r="MC84" s="101"/>
      <c r="MD84" s="101"/>
      <c r="ME84" s="101"/>
      <c r="MF84" s="101"/>
      <c r="MG84" s="101"/>
      <c r="MH84" s="101"/>
      <c r="MI84" s="101"/>
      <c r="MJ84" s="101"/>
      <c r="MK84" s="101"/>
      <c r="ML84" s="101"/>
      <c r="MM84" s="101"/>
      <c r="MN84" s="101"/>
      <c r="MO84" s="101"/>
      <c r="MP84" s="101"/>
      <c r="MQ84" s="101"/>
      <c r="MR84" s="101"/>
      <c r="MS84" s="101"/>
      <c r="MT84" s="101"/>
      <c r="MU84" s="101"/>
      <c r="MV84" s="101"/>
      <c r="MW84" s="101"/>
      <c r="MX84" s="101"/>
      <c r="MY84" s="101"/>
      <c r="MZ84" s="101"/>
      <c r="NA84" s="101"/>
      <c r="NB84" s="101"/>
      <c r="NC84" s="101"/>
      <c r="ND84" s="101"/>
      <c r="NE84" s="101"/>
      <c r="NF84" s="101"/>
      <c r="NG84" s="101"/>
      <c r="NH84" s="101"/>
      <c r="NI84" s="101"/>
      <c r="NJ84" s="101"/>
      <c r="NK84" s="101"/>
      <c r="NL84" s="101"/>
      <c r="NM84" s="101"/>
      <c r="NN84" s="101"/>
      <c r="NO84" s="101"/>
      <c r="NP84" s="101"/>
      <c r="NQ84" s="101"/>
      <c r="NR84" s="101"/>
      <c r="NS84" s="101"/>
      <c r="NT84" s="101"/>
      <c r="NU84" s="101"/>
      <c r="NV84" s="101"/>
      <c r="NW84" s="101"/>
      <c r="NX84" s="101"/>
      <c r="NY84" s="101"/>
      <c r="NZ84" s="101"/>
      <c r="OA84" s="101"/>
      <c r="OB84" s="101"/>
      <c r="OC84" s="101"/>
      <c r="OD84" s="101"/>
      <c r="OE84" s="101"/>
      <c r="OF84" s="101"/>
      <c r="OG84" s="101"/>
      <c r="OH84" s="101"/>
      <c r="OI84" s="101"/>
      <c r="OJ84" s="101"/>
      <c r="OK84" s="101"/>
      <c r="OL84" s="101"/>
      <c r="OM84" s="101"/>
      <c r="ON84" s="101"/>
      <c r="OO84" s="101"/>
      <c r="OP84" s="101"/>
      <c r="OQ84" s="101"/>
      <c r="OR84" s="101"/>
      <c r="OS84" s="101"/>
      <c r="OT84" s="101"/>
      <c r="OU84" s="101"/>
      <c r="OV84" s="101"/>
      <c r="OW84" s="101"/>
      <c r="OX84" s="101"/>
      <c r="OY84" s="101"/>
      <c r="OZ84" s="101"/>
      <c r="PA84" s="101"/>
      <c r="PB84" s="101"/>
      <c r="PC84" s="101"/>
      <c r="PD84" s="101"/>
      <c r="PE84" s="101"/>
      <c r="PF84" s="101"/>
      <c r="PG84" s="101"/>
      <c r="PH84" s="101"/>
      <c r="PI84" s="101"/>
      <c r="PJ84" s="101"/>
      <c r="PK84" s="101"/>
      <c r="PL84" s="101"/>
      <c r="PM84" s="101"/>
      <c r="PN84" s="101"/>
      <c r="PO84" s="101"/>
      <c r="PP84" s="101"/>
      <c r="PQ84" s="101"/>
      <c r="PR84" s="101"/>
      <c r="PS84" s="101"/>
      <c r="PT84" s="101"/>
      <c r="PU84" s="101"/>
      <c r="PV84" s="101"/>
      <c r="PW84" s="101"/>
      <c r="PX84" s="101"/>
      <c r="PY84" s="101"/>
      <c r="PZ84" s="101"/>
      <c r="QA84" s="101"/>
      <c r="QB84" s="101"/>
      <c r="QC84" s="101"/>
      <c r="QD84" s="101"/>
      <c r="QE84" s="101"/>
      <c r="QF84" s="101"/>
      <c r="QG84" s="101"/>
      <c r="QH84" s="101"/>
      <c r="QI84" s="101"/>
      <c r="QJ84" s="101"/>
      <c r="QK84" s="101"/>
      <c r="QL84" s="101"/>
      <c r="QM84" s="101"/>
      <c r="QN84" s="101"/>
      <c r="QO84" s="101"/>
      <c r="QP84" s="101"/>
      <c r="QQ84" s="101"/>
      <c r="QR84" s="101"/>
      <c r="QS84" s="101"/>
      <c r="QT84" s="101"/>
      <c r="QU84" s="101"/>
      <c r="QV84" s="101"/>
      <c r="QW84" s="101"/>
      <c r="QX84" s="101"/>
      <c r="QY84" s="101"/>
      <c r="QZ84" s="101"/>
      <c r="RA84" s="101"/>
      <c r="RB84" s="101"/>
      <c r="RC84" s="101"/>
      <c r="RD84" s="101"/>
      <c r="RE84" s="101"/>
      <c r="RF84" s="101"/>
      <c r="RG84" s="101"/>
      <c r="RH84" s="101"/>
      <c r="RI84" s="101"/>
      <c r="RJ84" s="101"/>
      <c r="RK84" s="101"/>
      <c r="RL84" s="101"/>
      <c r="RM84" s="101"/>
      <c r="RN84" s="101"/>
      <c r="RO84" s="101"/>
      <c r="RP84" s="101"/>
      <c r="RQ84" s="101"/>
      <c r="RR84" s="101"/>
      <c r="RS84" s="101"/>
      <c r="RT84" s="101"/>
      <c r="RU84" s="101"/>
      <c r="RV84" s="101"/>
      <c r="RW84" s="101"/>
      <c r="RX84" s="101"/>
      <c r="RY84" s="101"/>
      <c r="RZ84" s="101"/>
      <c r="SA84" s="101"/>
      <c r="SB84" s="101"/>
      <c r="SC84" s="101"/>
      <c r="SD84" s="101"/>
      <c r="SE84" s="101"/>
      <c r="SF84" s="101"/>
      <c r="SG84" s="101"/>
      <c r="SH84" s="101"/>
      <c r="SI84" s="101"/>
      <c r="SJ84" s="101"/>
      <c r="SK84" s="101"/>
      <c r="SL84" s="101"/>
      <c r="SM84" s="101"/>
      <c r="SN84" s="101"/>
      <c r="SO84" s="101"/>
      <c r="SP84" s="101"/>
      <c r="SQ84" s="101"/>
      <c r="SR84" s="101"/>
      <c r="SS84" s="101"/>
      <c r="ST84" s="101"/>
      <c r="SU84" s="101"/>
      <c r="SV84" s="101"/>
      <c r="SW84" s="101"/>
      <c r="SX84" s="101"/>
      <c r="SY84" s="101"/>
      <c r="SZ84" s="101"/>
      <c r="TA84" s="101"/>
      <c r="TB84" s="101"/>
      <c r="TC84" s="101"/>
      <c r="TD84" s="101"/>
      <c r="TE84" s="101"/>
      <c r="TF84" s="101"/>
      <c r="TG84" s="101"/>
      <c r="TH84" s="101"/>
      <c r="TI84" s="101"/>
      <c r="TJ84" s="101"/>
      <c r="TK84" s="101"/>
      <c r="TL84" s="101"/>
      <c r="TM84" s="101"/>
      <c r="TN84" s="101"/>
      <c r="TO84" s="101"/>
      <c r="TP84" s="101"/>
      <c r="TQ84" s="101"/>
      <c r="TR84" s="101"/>
      <c r="TS84" s="101"/>
      <c r="TT84" s="101"/>
      <c r="TU84" s="101"/>
      <c r="TV84" s="101"/>
      <c r="TW84" s="101"/>
      <c r="TX84" s="101"/>
      <c r="TY84" s="101"/>
      <c r="TZ84" s="101"/>
      <c r="UA84" s="101"/>
      <c r="UB84" s="101"/>
      <c r="UC84" s="101"/>
      <c r="UD84" s="101"/>
      <c r="UE84" s="101"/>
      <c r="UF84" s="101"/>
      <c r="UG84" s="101"/>
      <c r="UH84" s="101"/>
      <c r="UI84" s="101"/>
      <c r="UJ84" s="101"/>
      <c r="UK84" s="101"/>
      <c r="UL84" s="101"/>
      <c r="UM84" s="101"/>
      <c r="UN84" s="101"/>
      <c r="UO84" s="101"/>
      <c r="UP84" s="101"/>
      <c r="UQ84" s="101"/>
      <c r="UR84" s="101"/>
      <c r="US84" s="101"/>
      <c r="UT84" s="101"/>
      <c r="UU84" s="101"/>
      <c r="UV84" s="101"/>
      <c r="UW84" s="101"/>
      <c r="UX84" s="101"/>
      <c r="UY84" s="101"/>
      <c r="UZ84" s="101"/>
      <c r="VA84" s="101"/>
      <c r="VB84" s="101"/>
      <c r="VC84" s="101"/>
      <c r="VD84" s="101"/>
      <c r="VE84" s="101"/>
      <c r="VF84" s="101"/>
      <c r="VG84" s="101"/>
      <c r="VH84" s="101"/>
      <c r="VI84" s="101"/>
      <c r="VJ84" s="101"/>
      <c r="VK84" s="101"/>
      <c r="VL84" s="101"/>
      <c r="VM84" s="101"/>
      <c r="VN84" s="101"/>
      <c r="VO84" s="101"/>
      <c r="VP84" s="101"/>
      <c r="VQ84" s="101"/>
      <c r="VR84" s="101"/>
      <c r="VS84" s="101"/>
      <c r="VT84" s="101"/>
      <c r="VU84" s="101"/>
      <c r="VV84" s="101"/>
      <c r="VW84" s="101"/>
      <c r="VX84" s="101"/>
      <c r="VY84" s="101"/>
      <c r="VZ84" s="101"/>
      <c r="WA84" s="101"/>
      <c r="WB84" s="101"/>
      <c r="WC84" s="101"/>
      <c r="WD84" s="101"/>
      <c r="WE84" s="101"/>
      <c r="WF84" s="101"/>
      <c r="WG84" s="101"/>
      <c r="WH84" s="101"/>
      <c r="WI84" s="101"/>
      <c r="WJ84" s="101"/>
      <c r="WK84" s="101"/>
      <c r="WL84" s="101"/>
      <c r="WM84" s="101"/>
      <c r="WN84" s="101"/>
      <c r="WO84" s="101"/>
      <c r="WP84" s="101"/>
      <c r="WQ84" s="101"/>
      <c r="WR84" s="101"/>
      <c r="WS84" s="101"/>
      <c r="WT84" s="101"/>
      <c r="WU84" s="101"/>
      <c r="WV84" s="101"/>
      <c r="WW84" s="101"/>
      <c r="WX84" s="101"/>
      <c r="WY84" s="101"/>
      <c r="WZ84" s="101"/>
      <c r="XA84" s="101"/>
      <c r="XB84" s="101"/>
      <c r="XC84" s="101"/>
      <c r="XD84" s="101"/>
      <c r="XE84" s="101"/>
      <c r="XF84" s="101"/>
      <c r="XG84" s="101"/>
      <c r="XH84" s="101"/>
      <c r="XI84" s="101"/>
      <c r="XJ84" s="101"/>
      <c r="XK84" s="101"/>
      <c r="XL84" s="101"/>
      <c r="XM84" s="101"/>
      <c r="XN84" s="101"/>
      <c r="XO84" s="101"/>
      <c r="XP84" s="101"/>
      <c r="XQ84" s="101"/>
      <c r="XR84" s="101"/>
      <c r="XS84" s="101"/>
      <c r="XT84" s="101"/>
      <c r="XU84" s="101"/>
      <c r="XV84" s="101"/>
      <c r="XW84" s="101"/>
      <c r="XX84" s="101"/>
      <c r="XY84" s="101"/>
      <c r="XZ84" s="101"/>
      <c r="YA84" s="101"/>
      <c r="YB84" s="101"/>
      <c r="YC84" s="101"/>
      <c r="YD84" s="101"/>
      <c r="YE84" s="101"/>
      <c r="YF84" s="101"/>
      <c r="YG84" s="101"/>
      <c r="YH84" s="101"/>
      <c r="YI84" s="101"/>
      <c r="YJ84" s="101"/>
      <c r="YK84" s="101"/>
      <c r="YL84" s="101"/>
      <c r="YM84" s="101"/>
      <c r="YN84" s="101"/>
      <c r="YO84" s="101"/>
      <c r="YP84" s="101"/>
      <c r="YQ84" s="101"/>
      <c r="YR84" s="101"/>
      <c r="YS84" s="101"/>
      <c r="YT84" s="101"/>
      <c r="YU84" s="101"/>
      <c r="YV84" s="101"/>
      <c r="YW84" s="101"/>
      <c r="YX84" s="101"/>
      <c r="YY84" s="101"/>
      <c r="YZ84" s="101"/>
      <c r="ZA84" s="101"/>
      <c r="ZB84" s="101"/>
      <c r="ZC84" s="101"/>
      <c r="ZD84" s="101"/>
      <c r="ZE84" s="101"/>
      <c r="ZF84" s="101"/>
      <c r="ZG84" s="101"/>
      <c r="ZH84" s="101"/>
      <c r="ZI84" s="101"/>
      <c r="ZJ84" s="101"/>
      <c r="ZK84" s="101"/>
      <c r="ZL84" s="101"/>
      <c r="ZM84" s="101"/>
      <c r="ZN84" s="101"/>
      <c r="ZO84" s="101"/>
      <c r="ZP84" s="101"/>
      <c r="ZQ84" s="101"/>
      <c r="ZR84" s="101"/>
      <c r="ZS84" s="101"/>
      <c r="ZT84" s="101"/>
      <c r="ZU84" s="101"/>
      <c r="ZV84" s="101"/>
      <c r="ZW84" s="101"/>
      <c r="ZX84" s="101"/>
      <c r="ZY84" s="101"/>
      <c r="ZZ84" s="101"/>
      <c r="AAA84" s="101"/>
      <c r="AAB84" s="101"/>
      <c r="AAC84" s="101"/>
      <c r="AAD84" s="101"/>
      <c r="AAE84" s="101"/>
      <c r="AAF84" s="101"/>
      <c r="AAG84" s="101"/>
      <c r="AAH84" s="101"/>
      <c r="AAI84" s="101"/>
      <c r="AAJ84" s="101"/>
      <c r="AAK84" s="101"/>
      <c r="AAL84" s="101"/>
      <c r="AAM84" s="101"/>
      <c r="AAN84" s="101"/>
      <c r="AAO84" s="101"/>
      <c r="AAP84" s="101"/>
      <c r="AAQ84" s="101"/>
      <c r="AAR84" s="101"/>
      <c r="AAS84" s="101"/>
      <c r="AAT84" s="101"/>
      <c r="AAU84" s="101"/>
      <c r="AAV84" s="101"/>
      <c r="AAW84" s="101"/>
      <c r="AAX84" s="101"/>
      <c r="AAY84" s="101"/>
      <c r="AAZ84" s="101"/>
      <c r="ABA84" s="101"/>
      <c r="ABB84" s="101"/>
      <c r="ABC84" s="101"/>
      <c r="ABD84" s="101"/>
      <c r="ABE84" s="101"/>
      <c r="ABF84" s="101"/>
      <c r="ABG84" s="101"/>
      <c r="ABH84" s="101"/>
      <c r="ABI84" s="101"/>
      <c r="ABJ84" s="101"/>
      <c r="ABK84" s="101"/>
      <c r="ABL84" s="101"/>
      <c r="ABM84" s="101"/>
      <c r="ABN84" s="101"/>
      <c r="ABO84" s="101"/>
      <c r="ABP84" s="101"/>
      <c r="ABQ84" s="101"/>
      <c r="ABR84" s="101"/>
      <c r="ABS84" s="101"/>
      <c r="ABT84" s="101"/>
      <c r="ABU84" s="101"/>
      <c r="ABV84" s="101"/>
      <c r="ABW84" s="101"/>
      <c r="ABX84" s="101"/>
      <c r="ABY84" s="101"/>
      <c r="ABZ84" s="101"/>
      <c r="ACA84" s="101"/>
      <c r="ACB84" s="101"/>
      <c r="ACC84" s="101"/>
      <c r="ACD84" s="101"/>
      <c r="ACE84" s="101"/>
      <c r="ACF84" s="101"/>
      <c r="ACG84" s="101"/>
      <c r="ACH84" s="101"/>
      <c r="ACI84" s="101"/>
      <c r="ACJ84" s="101"/>
      <c r="ACK84" s="101"/>
      <c r="ACL84" s="101"/>
      <c r="ACM84" s="101"/>
      <c r="ACN84" s="101"/>
      <c r="ACO84" s="101"/>
      <c r="ACP84" s="101"/>
      <c r="ACQ84" s="101"/>
      <c r="ACR84" s="101"/>
      <c r="ACS84" s="101"/>
      <c r="ACT84" s="101"/>
      <c r="ACU84" s="101"/>
      <c r="ACV84" s="101"/>
      <c r="ACW84" s="101"/>
      <c r="ACX84" s="101"/>
      <c r="ACY84" s="101"/>
      <c r="ACZ84" s="101"/>
      <c r="ADA84" s="101"/>
      <c r="ADB84" s="101"/>
      <c r="ADC84" s="101"/>
      <c r="ADD84" s="101"/>
      <c r="ADE84" s="101"/>
      <c r="ADF84" s="101"/>
      <c r="ADG84" s="101"/>
      <c r="ADH84" s="101"/>
      <c r="ADI84" s="101"/>
      <c r="ADJ84" s="101"/>
      <c r="ADK84" s="101"/>
      <c r="ADL84" s="101"/>
      <c r="ADM84" s="101"/>
      <c r="ADN84" s="101"/>
      <c r="ADO84" s="101"/>
      <c r="ADP84" s="101"/>
      <c r="ADQ84" s="101"/>
      <c r="ADR84" s="101"/>
      <c r="ADS84" s="101"/>
      <c r="ADT84" s="101"/>
      <c r="ADU84" s="101"/>
      <c r="ADV84" s="101"/>
      <c r="ADW84" s="101"/>
      <c r="ADX84" s="101"/>
      <c r="ADY84" s="101"/>
      <c r="ADZ84" s="101"/>
      <c r="AEA84" s="101"/>
      <c r="AEB84" s="101"/>
      <c r="AEC84" s="101"/>
      <c r="AED84" s="101"/>
      <c r="AEE84" s="101"/>
      <c r="AEF84" s="101"/>
      <c r="AEG84" s="101"/>
      <c r="AEH84" s="101"/>
      <c r="AEI84" s="101"/>
      <c r="AEJ84" s="101"/>
      <c r="AEK84" s="101"/>
      <c r="AEL84" s="101"/>
      <c r="AEM84" s="101"/>
      <c r="AEN84" s="101"/>
      <c r="AEO84" s="101"/>
      <c r="AEP84" s="101"/>
      <c r="AEQ84" s="101"/>
      <c r="AER84" s="101"/>
      <c r="AES84" s="101"/>
      <c r="AET84" s="101"/>
      <c r="AEU84" s="101"/>
      <c r="AEV84" s="101"/>
      <c r="AEW84" s="101"/>
      <c r="AEX84" s="101"/>
      <c r="AEY84" s="101"/>
      <c r="AEZ84" s="101"/>
      <c r="AFA84" s="101"/>
      <c r="AFB84" s="101"/>
      <c r="AFC84" s="101"/>
      <c r="AFD84" s="101"/>
      <c r="AFE84" s="101"/>
      <c r="AFF84" s="101"/>
      <c r="AFG84" s="101"/>
      <c r="AFH84" s="101"/>
      <c r="AFI84" s="101"/>
      <c r="AFJ84" s="101"/>
      <c r="AFK84" s="101"/>
      <c r="AFL84" s="101"/>
      <c r="AFM84" s="101"/>
      <c r="AFN84" s="101"/>
      <c r="AFO84" s="101"/>
      <c r="AFP84" s="101"/>
      <c r="AFQ84" s="101"/>
      <c r="AFR84" s="101"/>
      <c r="AFS84" s="101"/>
      <c r="AFT84" s="101"/>
      <c r="AFU84" s="101"/>
      <c r="AFV84" s="101"/>
      <c r="AFW84" s="101"/>
      <c r="AFX84" s="101"/>
      <c r="AFY84" s="101"/>
      <c r="AFZ84" s="101"/>
      <c r="AGA84" s="101"/>
      <c r="AGB84" s="101"/>
      <c r="AGC84" s="101"/>
      <c r="AGD84" s="101"/>
      <c r="AGE84" s="101"/>
      <c r="AGF84" s="101"/>
      <c r="AGG84" s="101"/>
      <c r="AGH84" s="101"/>
      <c r="AGI84" s="101"/>
      <c r="AGJ84" s="101"/>
      <c r="AGK84" s="101"/>
      <c r="AGL84" s="101"/>
      <c r="AGM84" s="101"/>
      <c r="AGN84" s="101"/>
      <c r="AGO84" s="101"/>
      <c r="AGP84" s="101"/>
      <c r="AGQ84" s="101"/>
      <c r="AGR84" s="101"/>
      <c r="AGS84" s="101"/>
      <c r="AGT84" s="101"/>
      <c r="AGU84" s="101"/>
      <c r="AGV84" s="101"/>
      <c r="AGW84" s="101"/>
      <c r="AGX84" s="101"/>
      <c r="AGY84" s="101"/>
      <c r="AGZ84" s="101"/>
      <c r="AHA84" s="101"/>
      <c r="AHB84" s="101"/>
      <c r="AHC84" s="101"/>
      <c r="AHD84" s="101"/>
      <c r="AHE84" s="101"/>
      <c r="AHF84" s="101"/>
      <c r="AHG84" s="101"/>
      <c r="AHH84" s="101"/>
      <c r="AHI84" s="101"/>
      <c r="AHJ84" s="101"/>
      <c r="AHK84" s="101"/>
      <c r="AHL84" s="101"/>
      <c r="AHM84" s="101"/>
      <c r="AHN84" s="101"/>
      <c r="AHO84" s="101"/>
      <c r="AHP84" s="101"/>
      <c r="AHQ84" s="101"/>
      <c r="AHR84" s="101"/>
      <c r="AHS84" s="101"/>
      <c r="AHT84" s="101"/>
      <c r="AHU84" s="101"/>
      <c r="AHV84" s="101"/>
      <c r="AHW84" s="101"/>
      <c r="AHX84" s="101"/>
      <c r="AHY84" s="101"/>
      <c r="AHZ84" s="101"/>
      <c r="AIA84" s="101"/>
      <c r="AIB84" s="101"/>
      <c r="AIC84" s="101"/>
      <c r="AID84" s="101"/>
      <c r="AIE84" s="101"/>
      <c r="AIF84" s="101"/>
      <c r="AIG84" s="101"/>
      <c r="AIH84" s="101"/>
      <c r="AII84" s="101"/>
      <c r="AIJ84" s="101"/>
      <c r="AIK84" s="101"/>
      <c r="AIL84" s="101"/>
      <c r="AIM84" s="101"/>
      <c r="AIN84" s="101"/>
      <c r="AIO84" s="101"/>
      <c r="AIP84" s="101"/>
      <c r="AIQ84" s="101"/>
      <c r="AIR84" s="101"/>
      <c r="AIS84" s="101"/>
      <c r="AIT84" s="101"/>
      <c r="AIU84" s="101"/>
      <c r="AIV84" s="101"/>
      <c r="AIW84" s="101"/>
      <c r="AIX84" s="101"/>
      <c r="AIY84" s="101"/>
      <c r="AIZ84" s="101"/>
      <c r="AJA84" s="101"/>
      <c r="AJB84" s="101"/>
      <c r="AJC84" s="101"/>
      <c r="AJD84" s="101"/>
      <c r="AJE84" s="101"/>
      <c r="AJF84" s="101"/>
      <c r="AJG84" s="101"/>
      <c r="AJH84" s="101"/>
      <c r="AJI84" s="101"/>
      <c r="AJJ84" s="101"/>
      <c r="AJK84" s="101"/>
      <c r="AJL84" s="101"/>
      <c r="AJM84" s="101"/>
      <c r="AJN84" s="101"/>
      <c r="AJO84" s="101"/>
      <c r="AJP84" s="101"/>
      <c r="AJQ84" s="101"/>
      <c r="AJR84" s="101"/>
      <c r="AJS84" s="101"/>
      <c r="AJT84" s="101"/>
      <c r="AJU84" s="101"/>
      <c r="AJV84" s="101"/>
      <c r="AJW84" s="101"/>
      <c r="AJX84" s="101"/>
      <c r="AJY84" s="101"/>
      <c r="AJZ84" s="101"/>
      <c r="AKA84" s="101"/>
      <c r="AKB84" s="101"/>
      <c r="AKC84" s="101"/>
      <c r="AKD84" s="101"/>
      <c r="AKE84" s="101"/>
      <c r="AKF84" s="101"/>
      <c r="AKG84" s="101"/>
      <c r="AKH84" s="101"/>
      <c r="AKI84" s="101"/>
      <c r="AKJ84" s="101"/>
      <c r="AKK84" s="101"/>
      <c r="AKL84" s="101"/>
      <c r="AKM84" s="101"/>
      <c r="AKN84" s="101"/>
      <c r="AKO84" s="101"/>
      <c r="AKP84" s="101"/>
      <c r="AKQ84" s="101"/>
      <c r="AKR84" s="101"/>
      <c r="AKS84" s="101"/>
      <c r="AKT84" s="101"/>
      <c r="AKU84" s="101"/>
      <c r="AKV84" s="101"/>
      <c r="AKW84" s="101"/>
      <c r="AKX84" s="101"/>
      <c r="AKY84" s="101"/>
      <c r="AKZ84" s="101"/>
      <c r="ALA84" s="101"/>
      <c r="ALB84" s="101"/>
      <c r="ALC84" s="101"/>
      <c r="ALD84" s="101"/>
      <c r="ALE84" s="101"/>
      <c r="ALF84" s="101"/>
      <c r="ALG84" s="101"/>
      <c r="ALH84" s="101"/>
      <c r="ALI84" s="101"/>
      <c r="ALJ84" s="101"/>
      <c r="ALK84" s="101"/>
      <c r="ALL84" s="101"/>
      <c r="ALM84" s="101"/>
      <c r="ALN84" s="101"/>
      <c r="ALO84" s="101"/>
      <c r="ALP84" s="101"/>
      <c r="ALQ84" s="101"/>
      <c r="ALR84" s="101"/>
      <c r="ALS84" s="101"/>
      <c r="ALT84" s="101"/>
      <c r="ALU84" s="101"/>
      <c r="ALV84" s="101"/>
      <c r="ALW84" s="101"/>
      <c r="ALX84" s="101"/>
      <c r="ALY84" s="101"/>
      <c r="ALZ84" s="101"/>
      <c r="AMA84" s="101"/>
    </row>
    <row r="85" spans="1:1015" ht="15" customHeight="1">
      <c r="A85" s="151" t="s">
        <v>139</v>
      </c>
      <c r="B85" s="152"/>
      <c r="C85" s="153"/>
      <c r="D85" s="89">
        <f t="shared" ref="D85" si="3">(D18+D26+D34+D40+D48+D54+D62+D70+D76+D84)/10</f>
        <v>572.9</v>
      </c>
      <c r="E85" s="90">
        <f>(E18+E26+E34+E40+E48+E54+E62+E70+E76+E84)/10</f>
        <v>22.238</v>
      </c>
      <c r="F85" s="90">
        <f>(F18+F26+F34+F40+F48+F54+F62+F70+F76+F84)/10</f>
        <v>19.126999999999995</v>
      </c>
      <c r="G85" s="90">
        <f>(G18+G26+G34+G40+G48+G54+G62+G70+G76+G84)/10</f>
        <v>80.231999999999999</v>
      </c>
      <c r="H85" s="90">
        <f>(H18+H26+H34+H40+H48+H54+H62+H70+H76+H84)/10</f>
        <v>582.02299999999991</v>
      </c>
    </row>
    <row r="86" spans="1:1015" ht="15" customHeight="1">
      <c r="A86" s="151" t="s">
        <v>140</v>
      </c>
      <c r="B86" s="152"/>
      <c r="C86" s="153"/>
      <c r="D86" s="91"/>
      <c r="E86" s="92">
        <f>E85/77*100</f>
        <v>28.880519480519478</v>
      </c>
      <c r="F86" s="92">
        <f>F85/79*100</f>
        <v>24.211392405063282</v>
      </c>
      <c r="G86" s="92">
        <f>G85/335*100</f>
        <v>23.949850746268655</v>
      </c>
      <c r="H86" s="92">
        <f>H85/2350*100</f>
        <v>24.766936170212762</v>
      </c>
    </row>
    <row r="87" spans="1:1015" ht="15" customHeight="1">
      <c r="A87" s="151" t="s">
        <v>141</v>
      </c>
      <c r="B87" s="152"/>
      <c r="C87" s="153"/>
      <c r="D87" s="93"/>
      <c r="E87" s="89">
        <v>77</v>
      </c>
      <c r="F87" s="89">
        <v>79</v>
      </c>
      <c r="G87" s="89">
        <v>335</v>
      </c>
      <c r="H87" s="94">
        <v>2350</v>
      </c>
    </row>
    <row r="88" spans="1:1015" ht="72.75" customHeight="1">
      <c r="A88" s="141" t="s">
        <v>142</v>
      </c>
      <c r="B88" s="141"/>
      <c r="C88" s="141"/>
      <c r="D88" s="141"/>
      <c r="E88" s="141"/>
      <c r="F88" s="141"/>
      <c r="G88" s="141"/>
      <c r="H88" s="141"/>
    </row>
    <row r="89" spans="1:1015" ht="15.75">
      <c r="A89" s="95"/>
      <c r="B89" s="96"/>
      <c r="C89" s="96"/>
      <c r="D89" s="97"/>
      <c r="E89" s="96"/>
      <c r="F89" s="96"/>
      <c r="G89" s="96"/>
      <c r="H89" s="74"/>
    </row>
    <row r="90" spans="1:1015" ht="13.9" customHeight="1">
      <c r="A90" s="75"/>
      <c r="B90" s="150"/>
      <c r="C90" s="150"/>
      <c r="D90" s="150"/>
      <c r="E90" s="150"/>
      <c r="F90" s="75"/>
      <c r="G90" s="75"/>
      <c r="H90" s="74"/>
    </row>
    <row r="91" spans="1:1015" ht="15.75">
      <c r="A91" s="75"/>
      <c r="B91" s="98"/>
      <c r="C91" s="75"/>
      <c r="D91" s="99"/>
      <c r="E91" s="75"/>
      <c r="F91" s="75"/>
      <c r="G91" s="75"/>
      <c r="H91" s="74"/>
    </row>
    <row r="92" spans="1:1015" ht="13.9" customHeight="1">
      <c r="A92" s="75"/>
      <c r="B92" s="150"/>
      <c r="C92" s="150"/>
      <c r="D92" s="150"/>
      <c r="E92" s="150"/>
      <c r="F92" s="75"/>
      <c r="G92" s="75"/>
      <c r="H92" s="74"/>
    </row>
    <row r="93" spans="1:1015" ht="15.75">
      <c r="A93" s="75"/>
      <c r="B93" s="98"/>
      <c r="C93" s="75"/>
      <c r="D93" s="99"/>
      <c r="E93" s="75"/>
      <c r="F93" s="75"/>
      <c r="G93" s="75"/>
      <c r="H93" s="74"/>
    </row>
    <row r="94" spans="1:1015" ht="13.9" customHeight="1">
      <c r="A94" s="75"/>
      <c r="B94" s="150"/>
      <c r="C94" s="150"/>
      <c r="D94" s="150"/>
      <c r="E94" s="150"/>
      <c r="F94" s="75"/>
      <c r="G94" s="75"/>
      <c r="H94" s="74"/>
    </row>
    <row r="95" spans="1:1015" ht="15.75">
      <c r="A95" s="75"/>
      <c r="B95" s="98"/>
      <c r="C95" s="75"/>
      <c r="D95" s="99"/>
      <c r="E95" s="75"/>
      <c r="F95" s="75"/>
      <c r="G95" s="75"/>
      <c r="H95" s="74"/>
    </row>
    <row r="96" spans="1:1015" ht="13.9" customHeight="1">
      <c r="A96" s="75"/>
      <c r="B96" s="150"/>
      <c r="C96" s="150"/>
      <c r="D96" s="150"/>
      <c r="E96" s="150"/>
      <c r="F96" s="75"/>
      <c r="G96" s="75"/>
      <c r="H96" s="74"/>
    </row>
    <row r="97" spans="1:8" ht="15.75">
      <c r="A97" s="73"/>
      <c r="B97" s="74"/>
      <c r="C97" s="74"/>
      <c r="D97" s="74"/>
      <c r="E97" s="74"/>
      <c r="F97" s="74"/>
      <c r="G97" s="74"/>
      <c r="H97" s="74"/>
    </row>
  </sheetData>
  <mergeCells count="267">
    <mergeCell ref="A11:A18"/>
    <mergeCell ref="A19:A26"/>
    <mergeCell ref="A27:A34"/>
    <mergeCell ref="A35:A40"/>
    <mergeCell ref="A41:A48"/>
    <mergeCell ref="A49:A54"/>
    <mergeCell ref="A55:A62"/>
    <mergeCell ref="E1:H1"/>
    <mergeCell ref="E2:H2"/>
    <mergeCell ref="E3:H3"/>
    <mergeCell ref="A5:H5"/>
    <mergeCell ref="A6:H6"/>
    <mergeCell ref="B11:H11"/>
    <mergeCell ref="B19:H19"/>
    <mergeCell ref="B27:H27"/>
    <mergeCell ref="B35:H35"/>
    <mergeCell ref="B41:H41"/>
    <mergeCell ref="B49:H49"/>
    <mergeCell ref="B55:H55"/>
    <mergeCell ref="I6:Q6"/>
    <mergeCell ref="R6:Z6"/>
    <mergeCell ref="AA6:AI6"/>
    <mergeCell ref="AJ6:AR6"/>
    <mergeCell ref="AS6:BA6"/>
    <mergeCell ref="BB6:BJ6"/>
    <mergeCell ref="BK6:BS6"/>
    <mergeCell ref="BT6:CB6"/>
    <mergeCell ref="CC6:CK6"/>
    <mergeCell ref="CL6:CT6"/>
    <mergeCell ref="CU6:DC6"/>
    <mergeCell ref="DD6:DL6"/>
    <mergeCell ref="DM6:DU6"/>
    <mergeCell ref="DV6:ED6"/>
    <mergeCell ref="EE6:EM6"/>
    <mergeCell ref="EN6:EV6"/>
    <mergeCell ref="EW6:FE6"/>
    <mergeCell ref="FF6:FN6"/>
    <mergeCell ref="FO6:FW6"/>
    <mergeCell ref="FX6:GF6"/>
    <mergeCell ref="GG6:GO6"/>
    <mergeCell ref="GP6:GX6"/>
    <mergeCell ref="GY6:HG6"/>
    <mergeCell ref="HH6:HP6"/>
    <mergeCell ref="HQ6:HY6"/>
    <mergeCell ref="HZ6:IH6"/>
    <mergeCell ref="II6:IQ6"/>
    <mergeCell ref="IR6:IZ6"/>
    <mergeCell ref="JA6:JI6"/>
    <mergeCell ref="JJ6:JR6"/>
    <mergeCell ref="JS6:KA6"/>
    <mergeCell ref="KB6:KJ6"/>
    <mergeCell ref="KK6:KS6"/>
    <mergeCell ref="KT6:LB6"/>
    <mergeCell ref="LC6:LK6"/>
    <mergeCell ref="LL6:LT6"/>
    <mergeCell ref="LU6:MC6"/>
    <mergeCell ref="MD6:ML6"/>
    <mergeCell ref="MM6:MU6"/>
    <mergeCell ref="MV6:ND6"/>
    <mergeCell ref="NE6:NM6"/>
    <mergeCell ref="NN6:NV6"/>
    <mergeCell ref="NW6:OE6"/>
    <mergeCell ref="OF6:ON6"/>
    <mergeCell ref="OO6:OW6"/>
    <mergeCell ref="OX6:PF6"/>
    <mergeCell ref="PG6:PO6"/>
    <mergeCell ref="PP6:PX6"/>
    <mergeCell ref="PY6:QG6"/>
    <mergeCell ref="QH6:QP6"/>
    <mergeCell ref="QQ6:QY6"/>
    <mergeCell ref="QZ6:RH6"/>
    <mergeCell ref="RI6:RQ6"/>
    <mergeCell ref="RR6:RZ6"/>
    <mergeCell ref="SA6:SI6"/>
    <mergeCell ref="SJ6:SR6"/>
    <mergeCell ref="SS6:TA6"/>
    <mergeCell ref="TB6:TJ6"/>
    <mergeCell ref="TK6:TS6"/>
    <mergeCell ref="TT6:UB6"/>
    <mergeCell ref="UC6:UK6"/>
    <mergeCell ref="UL6:UT6"/>
    <mergeCell ref="UU6:VC6"/>
    <mergeCell ref="VD6:VL6"/>
    <mergeCell ref="VM6:VU6"/>
    <mergeCell ref="VV6:WD6"/>
    <mergeCell ref="WE6:WM6"/>
    <mergeCell ref="WN6:WV6"/>
    <mergeCell ref="WW6:XE6"/>
    <mergeCell ref="XF6:XN6"/>
    <mergeCell ref="XO6:XW6"/>
    <mergeCell ref="XX6:YF6"/>
    <mergeCell ref="YG6:YO6"/>
    <mergeCell ref="YP6:YX6"/>
    <mergeCell ref="YY6:ZG6"/>
    <mergeCell ref="ZH6:ZP6"/>
    <mergeCell ref="ZQ6:ZY6"/>
    <mergeCell ref="ZZ6:AAH6"/>
    <mergeCell ref="AAI6:AAQ6"/>
    <mergeCell ref="AAR6:AAZ6"/>
    <mergeCell ref="ABA6:ABI6"/>
    <mergeCell ref="ABJ6:ABR6"/>
    <mergeCell ref="ABS6:ACA6"/>
    <mergeCell ref="ACB6:ACJ6"/>
    <mergeCell ref="ACK6:ACS6"/>
    <mergeCell ref="ACT6:ADB6"/>
    <mergeCell ref="ADC6:ADK6"/>
    <mergeCell ref="ADL6:ADT6"/>
    <mergeCell ref="ADU6:AEC6"/>
    <mergeCell ref="AED6:AEL6"/>
    <mergeCell ref="AEM6:AEU6"/>
    <mergeCell ref="AEV6:AFD6"/>
    <mergeCell ref="AFE6:AFM6"/>
    <mergeCell ref="AFN6:AFV6"/>
    <mergeCell ref="AFW6:AGE6"/>
    <mergeCell ref="AGF6:AGN6"/>
    <mergeCell ref="AGO6:AGW6"/>
    <mergeCell ref="AGX6:AHF6"/>
    <mergeCell ref="AHG6:AHO6"/>
    <mergeCell ref="AHP6:AHX6"/>
    <mergeCell ref="AHY6:AIG6"/>
    <mergeCell ref="AIH6:AIP6"/>
    <mergeCell ref="AIQ6:AIY6"/>
    <mergeCell ref="AIZ6:AJH6"/>
    <mergeCell ref="AJI6:AJQ6"/>
    <mergeCell ref="AJR6:AJZ6"/>
    <mergeCell ref="AKA6:AKI6"/>
    <mergeCell ref="AKJ6:AKR6"/>
    <mergeCell ref="AKS6:ALA6"/>
    <mergeCell ref="ALB6:ALJ6"/>
    <mergeCell ref="ALK6:ALS6"/>
    <mergeCell ref="ALT6:AMB6"/>
    <mergeCell ref="AMC6:AMI6"/>
    <mergeCell ref="A7:H7"/>
    <mergeCell ref="I7:Q7"/>
    <mergeCell ref="R7:Z7"/>
    <mergeCell ref="AA7:AI7"/>
    <mergeCell ref="AJ7:AR7"/>
    <mergeCell ref="AS7:BA7"/>
    <mergeCell ref="BB7:BJ7"/>
    <mergeCell ref="BK7:BS7"/>
    <mergeCell ref="BT7:CB7"/>
    <mergeCell ref="CC7:CK7"/>
    <mergeCell ref="CL7:CT7"/>
    <mergeCell ref="CU7:DC7"/>
    <mergeCell ref="DD7:DL7"/>
    <mergeCell ref="DM7:DU7"/>
    <mergeCell ref="DV7:ED7"/>
    <mergeCell ref="EE7:EM7"/>
    <mergeCell ref="EN7:EV7"/>
    <mergeCell ref="EW7:FE7"/>
    <mergeCell ref="FF7:FN7"/>
    <mergeCell ref="FO7:FW7"/>
    <mergeCell ref="FX7:GF7"/>
    <mergeCell ref="GG7:GO7"/>
    <mergeCell ref="GP7:GX7"/>
    <mergeCell ref="GY7:HG7"/>
    <mergeCell ref="HH7:HP7"/>
    <mergeCell ref="HQ7:HY7"/>
    <mergeCell ref="HZ7:IH7"/>
    <mergeCell ref="II7:IQ7"/>
    <mergeCell ref="IR7:IZ7"/>
    <mergeCell ref="JA7:JI7"/>
    <mergeCell ref="JJ7:JR7"/>
    <mergeCell ref="JS7:KA7"/>
    <mergeCell ref="KB7:KJ7"/>
    <mergeCell ref="KK7:KS7"/>
    <mergeCell ref="KT7:LB7"/>
    <mergeCell ref="LC7:LK7"/>
    <mergeCell ref="LL7:LT7"/>
    <mergeCell ref="LU7:MC7"/>
    <mergeCell ref="MD7:ML7"/>
    <mergeCell ref="MM7:MU7"/>
    <mergeCell ref="MV7:ND7"/>
    <mergeCell ref="NE7:NM7"/>
    <mergeCell ref="NN7:NV7"/>
    <mergeCell ref="NW7:OE7"/>
    <mergeCell ref="OF7:ON7"/>
    <mergeCell ref="OO7:OW7"/>
    <mergeCell ref="OX7:PF7"/>
    <mergeCell ref="PG7:PO7"/>
    <mergeCell ref="PP7:PX7"/>
    <mergeCell ref="PY7:QG7"/>
    <mergeCell ref="QH7:QP7"/>
    <mergeCell ref="QQ7:QY7"/>
    <mergeCell ref="QZ7:RH7"/>
    <mergeCell ref="RI7:RQ7"/>
    <mergeCell ref="RR7:RZ7"/>
    <mergeCell ref="SA7:SI7"/>
    <mergeCell ref="SJ7:SR7"/>
    <mergeCell ref="SS7:TA7"/>
    <mergeCell ref="TB7:TJ7"/>
    <mergeCell ref="TK7:TS7"/>
    <mergeCell ref="TT7:UB7"/>
    <mergeCell ref="UC7:UK7"/>
    <mergeCell ref="UL7:UT7"/>
    <mergeCell ref="UU7:VC7"/>
    <mergeCell ref="VD7:VL7"/>
    <mergeCell ref="VM7:VU7"/>
    <mergeCell ref="VV7:WD7"/>
    <mergeCell ref="WE7:WM7"/>
    <mergeCell ref="WN7:WV7"/>
    <mergeCell ref="WW7:XE7"/>
    <mergeCell ref="XF7:XN7"/>
    <mergeCell ref="XO7:XW7"/>
    <mergeCell ref="XX7:YF7"/>
    <mergeCell ref="YG7:YO7"/>
    <mergeCell ref="YP7:YX7"/>
    <mergeCell ref="YY7:ZG7"/>
    <mergeCell ref="ZH7:ZP7"/>
    <mergeCell ref="ZQ7:ZY7"/>
    <mergeCell ref="ZZ7:AAH7"/>
    <mergeCell ref="AAI7:AAQ7"/>
    <mergeCell ref="AAR7:AAZ7"/>
    <mergeCell ref="ABA7:ABI7"/>
    <mergeCell ref="ACB7:ACJ7"/>
    <mergeCell ref="ACK7:ACS7"/>
    <mergeCell ref="AHY7:AIG7"/>
    <mergeCell ref="AIH7:AIP7"/>
    <mergeCell ref="AIQ7:AIY7"/>
    <mergeCell ref="ACT7:ADB7"/>
    <mergeCell ref="ADC7:ADK7"/>
    <mergeCell ref="ADL7:ADT7"/>
    <mergeCell ref="ADU7:AEC7"/>
    <mergeCell ref="AED7:AEL7"/>
    <mergeCell ref="AEM7:AEU7"/>
    <mergeCell ref="AEV7:AFD7"/>
    <mergeCell ref="AFE7:AFM7"/>
    <mergeCell ref="AFN7:AFV7"/>
    <mergeCell ref="AMC7:AMI7"/>
    <mergeCell ref="A8:A9"/>
    <mergeCell ref="B8:B9"/>
    <mergeCell ref="C8:C9"/>
    <mergeCell ref="D8:D9"/>
    <mergeCell ref="E8:G8"/>
    <mergeCell ref="H8:H9"/>
    <mergeCell ref="AIZ7:AJH7"/>
    <mergeCell ref="AJI7:AJQ7"/>
    <mergeCell ref="AJR7:AJZ7"/>
    <mergeCell ref="AKA7:AKI7"/>
    <mergeCell ref="AKJ7:AKR7"/>
    <mergeCell ref="AKS7:ALA7"/>
    <mergeCell ref="ALB7:ALJ7"/>
    <mergeCell ref="ALK7:ALS7"/>
    <mergeCell ref="ALT7:AMB7"/>
    <mergeCell ref="AFW7:AGE7"/>
    <mergeCell ref="AGF7:AGN7"/>
    <mergeCell ref="AGO7:AGW7"/>
    <mergeCell ref="AGX7:AHF7"/>
    <mergeCell ref="AHG7:AHO7"/>
    <mergeCell ref="AHP7:AHX7"/>
    <mergeCell ref="ABJ7:ABR7"/>
    <mergeCell ref="ABS7:ACA7"/>
    <mergeCell ref="A63:A70"/>
    <mergeCell ref="A71:A76"/>
    <mergeCell ref="A77:A84"/>
    <mergeCell ref="B84:C84"/>
    <mergeCell ref="A88:H88"/>
    <mergeCell ref="B90:E90"/>
    <mergeCell ref="B92:E92"/>
    <mergeCell ref="B94:E94"/>
    <mergeCell ref="B96:E96"/>
    <mergeCell ref="A85:C85"/>
    <mergeCell ref="A86:C86"/>
    <mergeCell ref="A87:C87"/>
    <mergeCell ref="B77:H77"/>
    <mergeCell ref="B63:H63"/>
    <mergeCell ref="B71:H71"/>
  </mergeCells>
  <pageMargins left="0.7" right="0.7" top="0.75" bottom="0.75" header="0.51180555555555496" footer="0.51180555555555496"/>
  <pageSetup paperSize="9" scale="82" firstPageNumber="0" orientation="portrait" horizontalDpi="300" verticalDpi="300" r:id="rId1"/>
  <rowBreaks count="1" manualBreakCount="1">
    <brk id="48" max="16383" man="1"/>
  </rowBreaks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MI128"/>
  <sheetViews>
    <sheetView zoomScaleSheetLayoutView="100" workbookViewId="0">
      <selection activeCell="A6" sqref="A6:H6"/>
    </sheetView>
  </sheetViews>
  <sheetFormatPr defaultRowHeight="15"/>
  <cols>
    <col min="1" max="1" width="8.42578125" style="13" customWidth="1"/>
    <col min="2" max="2" width="10.85546875" style="11" customWidth="1"/>
    <col min="3" max="3" width="32.140625" style="11" customWidth="1"/>
    <col min="4" max="4" width="9.28515625" style="11" customWidth="1"/>
    <col min="5" max="1006" width="9.140625" style="11" customWidth="1"/>
    <col min="1007" max="1024" width="11.5703125"/>
  </cols>
  <sheetData>
    <row r="1" spans="1:1023" s="2" customFormat="1" ht="28.35" customHeight="1">
      <c r="A1" s="64"/>
      <c r="B1" s="1"/>
      <c r="C1" s="1"/>
      <c r="D1" s="1"/>
      <c r="E1" s="171"/>
      <c r="F1" s="171"/>
      <c r="G1" s="171"/>
      <c r="H1" s="171"/>
      <c r="AMB1"/>
      <c r="AMC1"/>
      <c r="AMD1"/>
      <c r="AME1"/>
      <c r="AMF1"/>
      <c r="AMG1"/>
      <c r="AMH1"/>
      <c r="AMI1"/>
    </row>
    <row r="2" spans="1:1023" s="2" customFormat="1" ht="26.1" customHeight="1">
      <c r="A2" s="64"/>
      <c r="B2" s="1"/>
      <c r="C2" s="1"/>
      <c r="D2" s="1"/>
      <c r="E2" s="172"/>
      <c r="F2" s="172"/>
      <c r="G2" s="172"/>
      <c r="H2" s="172"/>
      <c r="AMB2"/>
      <c r="AMC2"/>
      <c r="AMD2"/>
      <c r="AME2"/>
      <c r="AMF2"/>
      <c r="AMG2"/>
      <c r="AMH2"/>
      <c r="AMI2"/>
    </row>
    <row r="3" spans="1:1023" s="2" customFormat="1" ht="21.2" customHeight="1">
      <c r="A3" s="64"/>
      <c r="B3" s="1"/>
      <c r="C3" s="1"/>
      <c r="D3" s="1"/>
      <c r="E3" s="172"/>
      <c r="F3" s="172"/>
      <c r="G3" s="172"/>
      <c r="H3" s="172"/>
      <c r="AMB3"/>
      <c r="AMC3"/>
      <c r="AMD3"/>
      <c r="AME3"/>
      <c r="AMF3"/>
      <c r="AMG3"/>
      <c r="AMH3"/>
      <c r="AMI3"/>
    </row>
    <row r="4" spans="1:1023" s="2" customFormat="1">
      <c r="A4" s="64"/>
      <c r="B4" s="1"/>
      <c r="C4" s="1"/>
      <c r="D4" s="1"/>
      <c r="E4" s="3"/>
      <c r="F4" s="3"/>
      <c r="G4" s="3"/>
      <c r="H4" s="1"/>
      <c r="AMB4"/>
      <c r="AMC4"/>
      <c r="AMD4"/>
      <c r="AME4"/>
      <c r="AMF4"/>
      <c r="AMG4"/>
      <c r="AMH4"/>
      <c r="AMI4"/>
    </row>
    <row r="5" spans="1:1023" s="2" customFormat="1" ht="34.5" customHeight="1">
      <c r="A5" s="141" t="s">
        <v>198</v>
      </c>
      <c r="B5" s="141"/>
      <c r="C5" s="141"/>
      <c r="D5" s="141"/>
      <c r="E5" s="141"/>
      <c r="F5" s="141"/>
      <c r="G5" s="141"/>
      <c r="H5" s="141"/>
      <c r="AMB5"/>
      <c r="AMC5"/>
      <c r="AMD5"/>
      <c r="AME5"/>
      <c r="AMF5"/>
      <c r="AMG5"/>
      <c r="AMH5"/>
      <c r="AMI5"/>
    </row>
    <row r="6" spans="1:1023" s="4" customFormat="1" ht="22.35" customHeight="1">
      <c r="A6" s="170" t="s">
        <v>97</v>
      </c>
      <c r="B6" s="170"/>
      <c r="C6" s="170"/>
      <c r="D6" s="170"/>
      <c r="E6" s="170"/>
      <c r="F6" s="170"/>
      <c r="G6" s="170"/>
      <c r="H6" s="170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  <c r="DC6" s="161"/>
      <c r="DD6" s="161"/>
      <c r="DE6" s="161"/>
      <c r="DF6" s="161"/>
      <c r="DG6" s="161"/>
      <c r="DH6" s="161"/>
      <c r="DI6" s="161"/>
      <c r="DJ6" s="161"/>
      <c r="DK6" s="161"/>
      <c r="DL6" s="161"/>
      <c r="DM6" s="161"/>
      <c r="DN6" s="161"/>
      <c r="DO6" s="161"/>
      <c r="DP6" s="161"/>
      <c r="DQ6" s="161"/>
      <c r="DR6" s="161"/>
      <c r="DS6" s="161"/>
      <c r="DT6" s="161"/>
      <c r="DU6" s="161"/>
      <c r="DV6" s="161"/>
      <c r="DW6" s="161"/>
      <c r="DX6" s="161"/>
      <c r="DY6" s="161"/>
      <c r="DZ6" s="161"/>
      <c r="EA6" s="161"/>
      <c r="EB6" s="161"/>
      <c r="EC6" s="161"/>
      <c r="ED6" s="161"/>
      <c r="EE6" s="161"/>
      <c r="EF6" s="161"/>
      <c r="EG6" s="161"/>
      <c r="EH6" s="161"/>
      <c r="EI6" s="161"/>
      <c r="EJ6" s="161"/>
      <c r="EK6" s="161"/>
      <c r="EL6" s="161"/>
      <c r="EM6" s="161"/>
      <c r="EN6" s="161"/>
      <c r="EO6" s="161"/>
      <c r="EP6" s="161"/>
      <c r="EQ6" s="161"/>
      <c r="ER6" s="161"/>
      <c r="ES6" s="161"/>
      <c r="ET6" s="161"/>
      <c r="EU6" s="161"/>
      <c r="EV6" s="161"/>
      <c r="EW6" s="161"/>
      <c r="EX6" s="161"/>
      <c r="EY6" s="161"/>
      <c r="EZ6" s="161"/>
      <c r="FA6" s="161"/>
      <c r="FB6" s="161"/>
      <c r="FC6" s="161"/>
      <c r="FD6" s="161"/>
      <c r="FE6" s="161"/>
      <c r="FF6" s="161"/>
      <c r="FG6" s="161"/>
      <c r="FH6" s="161"/>
      <c r="FI6" s="161"/>
      <c r="FJ6" s="161"/>
      <c r="FK6" s="161"/>
      <c r="FL6" s="161"/>
      <c r="FM6" s="161"/>
      <c r="FN6" s="161"/>
      <c r="FO6" s="157" t="s">
        <v>98</v>
      </c>
      <c r="FP6" s="157"/>
      <c r="FQ6" s="157"/>
      <c r="FR6" s="157"/>
      <c r="FS6" s="157"/>
      <c r="FT6" s="157"/>
      <c r="FU6" s="157"/>
      <c r="FV6" s="157"/>
      <c r="FW6" s="157"/>
      <c r="FX6" s="157" t="s">
        <v>98</v>
      </c>
      <c r="FY6" s="157"/>
      <c r="FZ6" s="157"/>
      <c r="GA6" s="157"/>
      <c r="GB6" s="157"/>
      <c r="GC6" s="157"/>
      <c r="GD6" s="157"/>
      <c r="GE6" s="157"/>
      <c r="GF6" s="157"/>
      <c r="GG6" s="157" t="s">
        <v>98</v>
      </c>
      <c r="GH6" s="157"/>
      <c r="GI6" s="157"/>
      <c r="GJ6" s="157"/>
      <c r="GK6" s="157"/>
      <c r="GL6" s="157"/>
      <c r="GM6" s="157"/>
      <c r="GN6" s="157"/>
      <c r="GO6" s="157"/>
      <c r="GP6" s="157" t="s">
        <v>98</v>
      </c>
      <c r="GQ6" s="157"/>
      <c r="GR6" s="157"/>
      <c r="GS6" s="157"/>
      <c r="GT6" s="157"/>
      <c r="GU6" s="157"/>
      <c r="GV6" s="157"/>
      <c r="GW6" s="157"/>
      <c r="GX6" s="157"/>
      <c r="GY6" s="157" t="s">
        <v>98</v>
      </c>
      <c r="GZ6" s="157"/>
      <c r="HA6" s="157"/>
      <c r="HB6" s="157"/>
      <c r="HC6" s="157"/>
      <c r="HD6" s="157"/>
      <c r="HE6" s="157"/>
      <c r="HF6" s="157"/>
      <c r="HG6" s="157"/>
      <c r="HH6" s="157" t="s">
        <v>98</v>
      </c>
      <c r="HI6" s="157"/>
      <c r="HJ6" s="157"/>
      <c r="HK6" s="157"/>
      <c r="HL6" s="157"/>
      <c r="HM6" s="157"/>
      <c r="HN6" s="157"/>
      <c r="HO6" s="157"/>
      <c r="HP6" s="157"/>
      <c r="HQ6" s="157" t="s">
        <v>98</v>
      </c>
      <c r="HR6" s="157"/>
      <c r="HS6" s="157"/>
      <c r="HT6" s="157"/>
      <c r="HU6" s="157"/>
      <c r="HV6" s="157"/>
      <c r="HW6" s="157"/>
      <c r="HX6" s="157"/>
      <c r="HY6" s="157"/>
      <c r="HZ6" s="157" t="s">
        <v>98</v>
      </c>
      <c r="IA6" s="157"/>
      <c r="IB6" s="157"/>
      <c r="IC6" s="157"/>
      <c r="ID6" s="157"/>
      <c r="IE6" s="157"/>
      <c r="IF6" s="157"/>
      <c r="IG6" s="157"/>
      <c r="IH6" s="157"/>
      <c r="II6" s="157" t="s">
        <v>98</v>
      </c>
      <c r="IJ6" s="157"/>
      <c r="IK6" s="157"/>
      <c r="IL6" s="157"/>
      <c r="IM6" s="157"/>
      <c r="IN6" s="157"/>
      <c r="IO6" s="157"/>
      <c r="IP6" s="157"/>
      <c r="IQ6" s="157"/>
      <c r="IR6" s="157" t="s">
        <v>98</v>
      </c>
      <c r="IS6" s="157"/>
      <c r="IT6" s="157"/>
      <c r="IU6" s="157"/>
      <c r="IV6" s="157"/>
      <c r="IW6" s="157"/>
      <c r="IX6" s="157"/>
      <c r="IY6" s="157"/>
      <c r="IZ6" s="157"/>
      <c r="JA6" s="157" t="s">
        <v>98</v>
      </c>
      <c r="JB6" s="157"/>
      <c r="JC6" s="157"/>
      <c r="JD6" s="157"/>
      <c r="JE6" s="157"/>
      <c r="JF6" s="157"/>
      <c r="JG6" s="157"/>
      <c r="JH6" s="157"/>
      <c r="JI6" s="157"/>
      <c r="JJ6" s="157" t="s">
        <v>98</v>
      </c>
      <c r="JK6" s="157"/>
      <c r="JL6" s="157"/>
      <c r="JM6" s="157"/>
      <c r="JN6" s="157"/>
      <c r="JO6" s="157"/>
      <c r="JP6" s="157"/>
      <c r="JQ6" s="157"/>
      <c r="JR6" s="157"/>
      <c r="JS6" s="157" t="s">
        <v>98</v>
      </c>
      <c r="JT6" s="157"/>
      <c r="JU6" s="157"/>
      <c r="JV6" s="157"/>
      <c r="JW6" s="157"/>
      <c r="JX6" s="157"/>
      <c r="JY6" s="157"/>
      <c r="JZ6" s="157"/>
      <c r="KA6" s="157"/>
      <c r="KB6" s="157" t="s">
        <v>98</v>
      </c>
      <c r="KC6" s="157"/>
      <c r="KD6" s="157"/>
      <c r="KE6" s="157"/>
      <c r="KF6" s="157"/>
      <c r="KG6" s="157"/>
      <c r="KH6" s="157"/>
      <c r="KI6" s="157"/>
      <c r="KJ6" s="157"/>
      <c r="KK6" s="157" t="s">
        <v>98</v>
      </c>
      <c r="KL6" s="157"/>
      <c r="KM6" s="157"/>
      <c r="KN6" s="157"/>
      <c r="KO6" s="157"/>
      <c r="KP6" s="157"/>
      <c r="KQ6" s="157"/>
      <c r="KR6" s="157"/>
      <c r="KS6" s="157"/>
      <c r="KT6" s="157" t="s">
        <v>98</v>
      </c>
      <c r="KU6" s="157"/>
      <c r="KV6" s="157"/>
      <c r="KW6" s="157"/>
      <c r="KX6" s="157"/>
      <c r="KY6" s="157"/>
      <c r="KZ6" s="157"/>
      <c r="LA6" s="157"/>
      <c r="LB6" s="157"/>
      <c r="LC6" s="157" t="s">
        <v>98</v>
      </c>
      <c r="LD6" s="157"/>
      <c r="LE6" s="157"/>
      <c r="LF6" s="157"/>
      <c r="LG6" s="157"/>
      <c r="LH6" s="157"/>
      <c r="LI6" s="157"/>
      <c r="LJ6" s="157"/>
      <c r="LK6" s="157"/>
      <c r="LL6" s="157" t="s">
        <v>98</v>
      </c>
      <c r="LM6" s="157"/>
      <c r="LN6" s="157"/>
      <c r="LO6" s="157"/>
      <c r="LP6" s="157"/>
      <c r="LQ6" s="157"/>
      <c r="LR6" s="157"/>
      <c r="LS6" s="157"/>
      <c r="LT6" s="157"/>
      <c r="LU6" s="157" t="s">
        <v>98</v>
      </c>
      <c r="LV6" s="157"/>
      <c r="LW6" s="157"/>
      <c r="LX6" s="157"/>
      <c r="LY6" s="157"/>
      <c r="LZ6" s="157"/>
      <c r="MA6" s="157"/>
      <c r="MB6" s="157"/>
      <c r="MC6" s="157"/>
      <c r="MD6" s="157" t="s">
        <v>98</v>
      </c>
      <c r="ME6" s="157"/>
      <c r="MF6" s="157"/>
      <c r="MG6" s="157"/>
      <c r="MH6" s="157"/>
      <c r="MI6" s="157"/>
      <c r="MJ6" s="157"/>
      <c r="MK6" s="157"/>
      <c r="ML6" s="157"/>
      <c r="MM6" s="157" t="s">
        <v>98</v>
      </c>
      <c r="MN6" s="157"/>
      <c r="MO6" s="157"/>
      <c r="MP6" s="157"/>
      <c r="MQ6" s="157"/>
      <c r="MR6" s="157"/>
      <c r="MS6" s="157"/>
      <c r="MT6" s="157"/>
      <c r="MU6" s="157"/>
      <c r="MV6" s="157" t="s">
        <v>98</v>
      </c>
      <c r="MW6" s="157"/>
      <c r="MX6" s="157"/>
      <c r="MY6" s="157"/>
      <c r="MZ6" s="157"/>
      <c r="NA6" s="157"/>
      <c r="NB6" s="157"/>
      <c r="NC6" s="157"/>
      <c r="ND6" s="157"/>
      <c r="NE6" s="157" t="s">
        <v>98</v>
      </c>
      <c r="NF6" s="157"/>
      <c r="NG6" s="157"/>
      <c r="NH6" s="157"/>
      <c r="NI6" s="157"/>
      <c r="NJ6" s="157"/>
      <c r="NK6" s="157"/>
      <c r="NL6" s="157"/>
      <c r="NM6" s="157"/>
      <c r="NN6" s="157" t="s">
        <v>98</v>
      </c>
      <c r="NO6" s="157"/>
      <c r="NP6" s="157"/>
      <c r="NQ6" s="157"/>
      <c r="NR6" s="157"/>
      <c r="NS6" s="157"/>
      <c r="NT6" s="157"/>
      <c r="NU6" s="157"/>
      <c r="NV6" s="157"/>
      <c r="NW6" s="157" t="s">
        <v>98</v>
      </c>
      <c r="NX6" s="157"/>
      <c r="NY6" s="157"/>
      <c r="NZ6" s="157"/>
      <c r="OA6" s="157"/>
      <c r="OB6" s="157"/>
      <c r="OC6" s="157"/>
      <c r="OD6" s="157"/>
      <c r="OE6" s="157"/>
      <c r="OF6" s="157" t="s">
        <v>98</v>
      </c>
      <c r="OG6" s="157"/>
      <c r="OH6" s="157"/>
      <c r="OI6" s="157"/>
      <c r="OJ6" s="157"/>
      <c r="OK6" s="157"/>
      <c r="OL6" s="157"/>
      <c r="OM6" s="157"/>
      <c r="ON6" s="157"/>
      <c r="OO6" s="157" t="s">
        <v>98</v>
      </c>
      <c r="OP6" s="157"/>
      <c r="OQ6" s="157"/>
      <c r="OR6" s="157"/>
      <c r="OS6" s="157"/>
      <c r="OT6" s="157"/>
      <c r="OU6" s="157"/>
      <c r="OV6" s="157"/>
      <c r="OW6" s="157"/>
      <c r="OX6" s="157" t="s">
        <v>98</v>
      </c>
      <c r="OY6" s="157"/>
      <c r="OZ6" s="157"/>
      <c r="PA6" s="157"/>
      <c r="PB6" s="157"/>
      <c r="PC6" s="157"/>
      <c r="PD6" s="157"/>
      <c r="PE6" s="157"/>
      <c r="PF6" s="157"/>
      <c r="PG6" s="157" t="s">
        <v>98</v>
      </c>
      <c r="PH6" s="157"/>
      <c r="PI6" s="157"/>
      <c r="PJ6" s="157"/>
      <c r="PK6" s="157"/>
      <c r="PL6" s="157"/>
      <c r="PM6" s="157"/>
      <c r="PN6" s="157"/>
      <c r="PO6" s="157"/>
      <c r="PP6" s="157" t="s">
        <v>98</v>
      </c>
      <c r="PQ6" s="157"/>
      <c r="PR6" s="157"/>
      <c r="PS6" s="157"/>
      <c r="PT6" s="157"/>
      <c r="PU6" s="157"/>
      <c r="PV6" s="157"/>
      <c r="PW6" s="157"/>
      <c r="PX6" s="157"/>
      <c r="PY6" s="157" t="s">
        <v>98</v>
      </c>
      <c r="PZ6" s="157"/>
      <c r="QA6" s="157"/>
      <c r="QB6" s="157"/>
      <c r="QC6" s="157"/>
      <c r="QD6" s="157"/>
      <c r="QE6" s="157"/>
      <c r="QF6" s="157"/>
      <c r="QG6" s="157"/>
      <c r="QH6" s="157" t="s">
        <v>98</v>
      </c>
      <c r="QI6" s="157"/>
      <c r="QJ6" s="157"/>
      <c r="QK6" s="157"/>
      <c r="QL6" s="157"/>
      <c r="QM6" s="157"/>
      <c r="QN6" s="157"/>
      <c r="QO6" s="157"/>
      <c r="QP6" s="157"/>
      <c r="QQ6" s="157" t="s">
        <v>98</v>
      </c>
      <c r="QR6" s="157"/>
      <c r="QS6" s="157"/>
      <c r="QT6" s="157"/>
      <c r="QU6" s="157"/>
      <c r="QV6" s="157"/>
      <c r="QW6" s="157"/>
      <c r="QX6" s="157"/>
      <c r="QY6" s="157"/>
      <c r="QZ6" s="157" t="s">
        <v>98</v>
      </c>
      <c r="RA6" s="157"/>
      <c r="RB6" s="157"/>
      <c r="RC6" s="157"/>
      <c r="RD6" s="157"/>
      <c r="RE6" s="157"/>
      <c r="RF6" s="157"/>
      <c r="RG6" s="157"/>
      <c r="RH6" s="157"/>
      <c r="RI6" s="157" t="s">
        <v>98</v>
      </c>
      <c r="RJ6" s="157"/>
      <c r="RK6" s="157"/>
      <c r="RL6" s="157"/>
      <c r="RM6" s="157"/>
      <c r="RN6" s="157"/>
      <c r="RO6" s="157"/>
      <c r="RP6" s="157"/>
      <c r="RQ6" s="157"/>
      <c r="RR6" s="157" t="s">
        <v>98</v>
      </c>
      <c r="RS6" s="157"/>
      <c r="RT6" s="157"/>
      <c r="RU6" s="157"/>
      <c r="RV6" s="157"/>
      <c r="RW6" s="157"/>
      <c r="RX6" s="157"/>
      <c r="RY6" s="157"/>
      <c r="RZ6" s="157"/>
      <c r="SA6" s="157" t="s">
        <v>98</v>
      </c>
      <c r="SB6" s="157"/>
      <c r="SC6" s="157"/>
      <c r="SD6" s="157"/>
      <c r="SE6" s="157"/>
      <c r="SF6" s="157"/>
      <c r="SG6" s="157"/>
      <c r="SH6" s="157"/>
      <c r="SI6" s="157"/>
      <c r="SJ6" s="157" t="s">
        <v>98</v>
      </c>
      <c r="SK6" s="157"/>
      <c r="SL6" s="157"/>
      <c r="SM6" s="157"/>
      <c r="SN6" s="157"/>
      <c r="SO6" s="157"/>
      <c r="SP6" s="157"/>
      <c r="SQ6" s="157"/>
      <c r="SR6" s="157"/>
      <c r="SS6" s="157" t="s">
        <v>98</v>
      </c>
      <c r="ST6" s="157"/>
      <c r="SU6" s="157"/>
      <c r="SV6" s="157"/>
      <c r="SW6" s="157"/>
      <c r="SX6" s="157"/>
      <c r="SY6" s="157"/>
      <c r="SZ6" s="157"/>
      <c r="TA6" s="157"/>
      <c r="TB6" s="157" t="s">
        <v>98</v>
      </c>
      <c r="TC6" s="157"/>
      <c r="TD6" s="157"/>
      <c r="TE6" s="157"/>
      <c r="TF6" s="157"/>
      <c r="TG6" s="157"/>
      <c r="TH6" s="157"/>
      <c r="TI6" s="157"/>
      <c r="TJ6" s="157"/>
      <c r="TK6" s="157" t="s">
        <v>98</v>
      </c>
      <c r="TL6" s="157"/>
      <c r="TM6" s="157"/>
      <c r="TN6" s="157"/>
      <c r="TO6" s="157"/>
      <c r="TP6" s="157"/>
      <c r="TQ6" s="157"/>
      <c r="TR6" s="157"/>
      <c r="TS6" s="157"/>
      <c r="TT6" s="157" t="s">
        <v>98</v>
      </c>
      <c r="TU6" s="157"/>
      <c r="TV6" s="157"/>
      <c r="TW6" s="157"/>
      <c r="TX6" s="157"/>
      <c r="TY6" s="157"/>
      <c r="TZ6" s="157"/>
      <c r="UA6" s="157"/>
      <c r="UB6" s="157"/>
      <c r="UC6" s="157" t="s">
        <v>98</v>
      </c>
      <c r="UD6" s="157"/>
      <c r="UE6" s="157"/>
      <c r="UF6" s="157"/>
      <c r="UG6" s="157"/>
      <c r="UH6" s="157"/>
      <c r="UI6" s="157"/>
      <c r="UJ6" s="157"/>
      <c r="UK6" s="157"/>
      <c r="UL6" s="157" t="s">
        <v>98</v>
      </c>
      <c r="UM6" s="157"/>
      <c r="UN6" s="157"/>
      <c r="UO6" s="157"/>
      <c r="UP6" s="157"/>
      <c r="UQ6" s="157"/>
      <c r="UR6" s="157"/>
      <c r="US6" s="157"/>
      <c r="UT6" s="157"/>
      <c r="UU6" s="157" t="s">
        <v>98</v>
      </c>
      <c r="UV6" s="157"/>
      <c r="UW6" s="157"/>
      <c r="UX6" s="157"/>
      <c r="UY6" s="157"/>
      <c r="UZ6" s="157"/>
      <c r="VA6" s="157"/>
      <c r="VB6" s="157"/>
      <c r="VC6" s="157"/>
      <c r="VD6" s="157" t="s">
        <v>98</v>
      </c>
      <c r="VE6" s="157"/>
      <c r="VF6" s="157"/>
      <c r="VG6" s="157"/>
      <c r="VH6" s="157"/>
      <c r="VI6" s="157"/>
      <c r="VJ6" s="157"/>
      <c r="VK6" s="157"/>
      <c r="VL6" s="157"/>
      <c r="VM6" s="157" t="s">
        <v>98</v>
      </c>
      <c r="VN6" s="157"/>
      <c r="VO6" s="157"/>
      <c r="VP6" s="157"/>
      <c r="VQ6" s="157"/>
      <c r="VR6" s="157"/>
      <c r="VS6" s="157"/>
      <c r="VT6" s="157"/>
      <c r="VU6" s="157"/>
      <c r="VV6" s="157" t="s">
        <v>98</v>
      </c>
      <c r="VW6" s="157"/>
      <c r="VX6" s="157"/>
      <c r="VY6" s="157"/>
      <c r="VZ6" s="157"/>
      <c r="WA6" s="157"/>
      <c r="WB6" s="157"/>
      <c r="WC6" s="157"/>
      <c r="WD6" s="157"/>
      <c r="WE6" s="157" t="s">
        <v>98</v>
      </c>
      <c r="WF6" s="157"/>
      <c r="WG6" s="157"/>
      <c r="WH6" s="157"/>
      <c r="WI6" s="157"/>
      <c r="WJ6" s="157"/>
      <c r="WK6" s="157"/>
      <c r="WL6" s="157"/>
      <c r="WM6" s="157"/>
      <c r="WN6" s="157" t="s">
        <v>98</v>
      </c>
      <c r="WO6" s="157"/>
      <c r="WP6" s="157"/>
      <c r="WQ6" s="157"/>
      <c r="WR6" s="157"/>
      <c r="WS6" s="157"/>
      <c r="WT6" s="157"/>
      <c r="WU6" s="157"/>
      <c r="WV6" s="157"/>
      <c r="WW6" s="157" t="s">
        <v>98</v>
      </c>
      <c r="WX6" s="157"/>
      <c r="WY6" s="157"/>
      <c r="WZ6" s="157"/>
      <c r="XA6" s="157"/>
      <c r="XB6" s="157"/>
      <c r="XC6" s="157"/>
      <c r="XD6" s="157"/>
      <c r="XE6" s="157"/>
      <c r="XF6" s="157" t="s">
        <v>98</v>
      </c>
      <c r="XG6" s="157"/>
      <c r="XH6" s="157"/>
      <c r="XI6" s="157"/>
      <c r="XJ6" s="157"/>
      <c r="XK6" s="157"/>
      <c r="XL6" s="157"/>
      <c r="XM6" s="157"/>
      <c r="XN6" s="157"/>
      <c r="XO6" s="157" t="s">
        <v>98</v>
      </c>
      <c r="XP6" s="157"/>
      <c r="XQ6" s="157"/>
      <c r="XR6" s="157"/>
      <c r="XS6" s="157"/>
      <c r="XT6" s="157"/>
      <c r="XU6" s="157"/>
      <c r="XV6" s="157"/>
      <c r="XW6" s="157"/>
      <c r="XX6" s="157" t="s">
        <v>98</v>
      </c>
      <c r="XY6" s="157"/>
      <c r="XZ6" s="157"/>
      <c r="YA6" s="157"/>
      <c r="YB6" s="157"/>
      <c r="YC6" s="157"/>
      <c r="YD6" s="157"/>
      <c r="YE6" s="157"/>
      <c r="YF6" s="157"/>
      <c r="YG6" s="157" t="s">
        <v>98</v>
      </c>
      <c r="YH6" s="157"/>
      <c r="YI6" s="157"/>
      <c r="YJ6" s="157"/>
      <c r="YK6" s="157"/>
      <c r="YL6" s="157"/>
      <c r="YM6" s="157"/>
      <c r="YN6" s="157"/>
      <c r="YO6" s="157"/>
      <c r="YP6" s="157" t="s">
        <v>98</v>
      </c>
      <c r="YQ6" s="157"/>
      <c r="YR6" s="157"/>
      <c r="YS6" s="157"/>
      <c r="YT6" s="157"/>
      <c r="YU6" s="157"/>
      <c r="YV6" s="157"/>
      <c r="YW6" s="157"/>
      <c r="YX6" s="157"/>
      <c r="YY6" s="157" t="s">
        <v>98</v>
      </c>
      <c r="YZ6" s="157"/>
      <c r="ZA6" s="157"/>
      <c r="ZB6" s="157"/>
      <c r="ZC6" s="157"/>
      <c r="ZD6" s="157"/>
      <c r="ZE6" s="157"/>
      <c r="ZF6" s="157"/>
      <c r="ZG6" s="157"/>
      <c r="ZH6" s="157" t="s">
        <v>98</v>
      </c>
      <c r="ZI6" s="157"/>
      <c r="ZJ6" s="157"/>
      <c r="ZK6" s="157"/>
      <c r="ZL6" s="157"/>
      <c r="ZM6" s="157"/>
      <c r="ZN6" s="157"/>
      <c r="ZO6" s="157"/>
      <c r="ZP6" s="157"/>
      <c r="ZQ6" s="157" t="s">
        <v>98</v>
      </c>
      <c r="ZR6" s="157"/>
      <c r="ZS6" s="157"/>
      <c r="ZT6" s="157"/>
      <c r="ZU6" s="157"/>
      <c r="ZV6" s="157"/>
      <c r="ZW6" s="157"/>
      <c r="ZX6" s="157"/>
      <c r="ZY6" s="157"/>
      <c r="ZZ6" s="157" t="s">
        <v>98</v>
      </c>
      <c r="AAA6" s="157"/>
      <c r="AAB6" s="157"/>
      <c r="AAC6" s="157"/>
      <c r="AAD6" s="157"/>
      <c r="AAE6" s="157"/>
      <c r="AAF6" s="157"/>
      <c r="AAG6" s="157"/>
      <c r="AAH6" s="157"/>
      <c r="AAI6" s="157" t="s">
        <v>98</v>
      </c>
      <c r="AAJ6" s="157"/>
      <c r="AAK6" s="157"/>
      <c r="AAL6" s="157"/>
      <c r="AAM6" s="157"/>
      <c r="AAN6" s="157"/>
      <c r="AAO6" s="157"/>
      <c r="AAP6" s="157"/>
      <c r="AAQ6" s="157"/>
      <c r="AAR6" s="157" t="s">
        <v>98</v>
      </c>
      <c r="AAS6" s="157"/>
      <c r="AAT6" s="157"/>
      <c r="AAU6" s="157"/>
      <c r="AAV6" s="157"/>
      <c r="AAW6" s="157"/>
      <c r="AAX6" s="157"/>
      <c r="AAY6" s="157"/>
      <c r="AAZ6" s="157"/>
      <c r="ABA6" s="157" t="s">
        <v>98</v>
      </c>
      <c r="ABB6" s="157"/>
      <c r="ABC6" s="157"/>
      <c r="ABD6" s="157"/>
      <c r="ABE6" s="157"/>
      <c r="ABF6" s="157"/>
      <c r="ABG6" s="157"/>
      <c r="ABH6" s="157"/>
      <c r="ABI6" s="157"/>
      <c r="ABJ6" s="157" t="s">
        <v>98</v>
      </c>
      <c r="ABK6" s="157"/>
      <c r="ABL6" s="157"/>
      <c r="ABM6" s="157"/>
      <c r="ABN6" s="157"/>
      <c r="ABO6" s="157"/>
      <c r="ABP6" s="157"/>
      <c r="ABQ6" s="157"/>
      <c r="ABR6" s="157"/>
      <c r="ABS6" s="157" t="s">
        <v>98</v>
      </c>
      <c r="ABT6" s="157"/>
      <c r="ABU6" s="157"/>
      <c r="ABV6" s="157"/>
      <c r="ABW6" s="157"/>
      <c r="ABX6" s="157"/>
      <c r="ABY6" s="157"/>
      <c r="ABZ6" s="157"/>
      <c r="ACA6" s="157"/>
      <c r="ACB6" s="157" t="s">
        <v>98</v>
      </c>
      <c r="ACC6" s="157"/>
      <c r="ACD6" s="157"/>
      <c r="ACE6" s="157"/>
      <c r="ACF6" s="157"/>
      <c r="ACG6" s="157"/>
      <c r="ACH6" s="157"/>
      <c r="ACI6" s="157"/>
      <c r="ACJ6" s="157"/>
      <c r="ACK6" s="157" t="s">
        <v>98</v>
      </c>
      <c r="ACL6" s="157"/>
      <c r="ACM6" s="157"/>
      <c r="ACN6" s="157"/>
      <c r="ACO6" s="157"/>
      <c r="ACP6" s="157"/>
      <c r="ACQ6" s="157"/>
      <c r="ACR6" s="157"/>
      <c r="ACS6" s="157"/>
      <c r="ACT6" s="157" t="s">
        <v>98</v>
      </c>
      <c r="ACU6" s="157"/>
      <c r="ACV6" s="157"/>
      <c r="ACW6" s="157"/>
      <c r="ACX6" s="157"/>
      <c r="ACY6" s="157"/>
      <c r="ACZ6" s="157"/>
      <c r="ADA6" s="157"/>
      <c r="ADB6" s="157"/>
      <c r="ADC6" s="157" t="s">
        <v>98</v>
      </c>
      <c r="ADD6" s="157"/>
      <c r="ADE6" s="157"/>
      <c r="ADF6" s="157"/>
      <c r="ADG6" s="157"/>
      <c r="ADH6" s="157"/>
      <c r="ADI6" s="157"/>
      <c r="ADJ6" s="157"/>
      <c r="ADK6" s="157"/>
      <c r="ADL6" s="157" t="s">
        <v>98</v>
      </c>
      <c r="ADM6" s="157"/>
      <c r="ADN6" s="157"/>
      <c r="ADO6" s="157"/>
      <c r="ADP6" s="157"/>
      <c r="ADQ6" s="157"/>
      <c r="ADR6" s="157"/>
      <c r="ADS6" s="157"/>
      <c r="ADT6" s="157"/>
      <c r="ADU6" s="157" t="s">
        <v>98</v>
      </c>
      <c r="ADV6" s="157"/>
      <c r="ADW6" s="157"/>
      <c r="ADX6" s="157"/>
      <c r="ADY6" s="157"/>
      <c r="ADZ6" s="157"/>
      <c r="AEA6" s="157"/>
      <c r="AEB6" s="157"/>
      <c r="AEC6" s="157"/>
      <c r="AED6" s="157" t="s">
        <v>98</v>
      </c>
      <c r="AEE6" s="157"/>
      <c r="AEF6" s="157"/>
      <c r="AEG6" s="157"/>
      <c r="AEH6" s="157"/>
      <c r="AEI6" s="157"/>
      <c r="AEJ6" s="157"/>
      <c r="AEK6" s="157"/>
      <c r="AEL6" s="157"/>
      <c r="AEM6" s="157" t="s">
        <v>98</v>
      </c>
      <c r="AEN6" s="157"/>
      <c r="AEO6" s="157"/>
      <c r="AEP6" s="157"/>
      <c r="AEQ6" s="157"/>
      <c r="AER6" s="157"/>
      <c r="AES6" s="157"/>
      <c r="AET6" s="157"/>
      <c r="AEU6" s="157"/>
      <c r="AEV6" s="157" t="s">
        <v>98</v>
      </c>
      <c r="AEW6" s="157"/>
      <c r="AEX6" s="157"/>
      <c r="AEY6" s="157"/>
      <c r="AEZ6" s="157"/>
      <c r="AFA6" s="157"/>
      <c r="AFB6" s="157"/>
      <c r="AFC6" s="157"/>
      <c r="AFD6" s="157"/>
      <c r="AFE6" s="157" t="s">
        <v>98</v>
      </c>
      <c r="AFF6" s="157"/>
      <c r="AFG6" s="157"/>
      <c r="AFH6" s="157"/>
      <c r="AFI6" s="157"/>
      <c r="AFJ6" s="157"/>
      <c r="AFK6" s="157"/>
      <c r="AFL6" s="157"/>
      <c r="AFM6" s="157"/>
      <c r="AFN6" s="157" t="s">
        <v>98</v>
      </c>
      <c r="AFO6" s="157"/>
      <c r="AFP6" s="157"/>
      <c r="AFQ6" s="157"/>
      <c r="AFR6" s="157"/>
      <c r="AFS6" s="157"/>
      <c r="AFT6" s="157"/>
      <c r="AFU6" s="157"/>
      <c r="AFV6" s="157"/>
      <c r="AFW6" s="157" t="s">
        <v>98</v>
      </c>
      <c r="AFX6" s="157"/>
      <c r="AFY6" s="157"/>
      <c r="AFZ6" s="157"/>
      <c r="AGA6" s="157"/>
      <c r="AGB6" s="157"/>
      <c r="AGC6" s="157"/>
      <c r="AGD6" s="157"/>
      <c r="AGE6" s="157"/>
      <c r="AGF6" s="157" t="s">
        <v>98</v>
      </c>
      <c r="AGG6" s="157"/>
      <c r="AGH6" s="157"/>
      <c r="AGI6" s="157"/>
      <c r="AGJ6" s="157"/>
      <c r="AGK6" s="157"/>
      <c r="AGL6" s="157"/>
      <c r="AGM6" s="157"/>
      <c r="AGN6" s="157"/>
      <c r="AGO6" s="157" t="s">
        <v>98</v>
      </c>
      <c r="AGP6" s="157"/>
      <c r="AGQ6" s="157"/>
      <c r="AGR6" s="157"/>
      <c r="AGS6" s="157"/>
      <c r="AGT6" s="157"/>
      <c r="AGU6" s="157"/>
      <c r="AGV6" s="157"/>
      <c r="AGW6" s="157"/>
      <c r="AGX6" s="157" t="s">
        <v>98</v>
      </c>
      <c r="AGY6" s="157"/>
      <c r="AGZ6" s="157"/>
      <c r="AHA6" s="157"/>
      <c r="AHB6" s="157"/>
      <c r="AHC6" s="157"/>
      <c r="AHD6" s="157"/>
      <c r="AHE6" s="157"/>
      <c r="AHF6" s="157"/>
      <c r="AHG6" s="157" t="s">
        <v>98</v>
      </c>
      <c r="AHH6" s="157"/>
      <c r="AHI6" s="157"/>
      <c r="AHJ6" s="157"/>
      <c r="AHK6" s="157"/>
      <c r="AHL6" s="157"/>
      <c r="AHM6" s="157"/>
      <c r="AHN6" s="157"/>
      <c r="AHO6" s="157"/>
      <c r="AHP6" s="157" t="s">
        <v>98</v>
      </c>
      <c r="AHQ6" s="157"/>
      <c r="AHR6" s="157"/>
      <c r="AHS6" s="157"/>
      <c r="AHT6" s="157"/>
      <c r="AHU6" s="157"/>
      <c r="AHV6" s="157"/>
      <c r="AHW6" s="157"/>
      <c r="AHX6" s="157"/>
      <c r="AHY6" s="157" t="s">
        <v>98</v>
      </c>
      <c r="AHZ6" s="157"/>
      <c r="AIA6" s="157"/>
      <c r="AIB6" s="157"/>
      <c r="AIC6" s="157"/>
      <c r="AID6" s="157"/>
      <c r="AIE6" s="157"/>
      <c r="AIF6" s="157"/>
      <c r="AIG6" s="157"/>
      <c r="AIH6" s="157" t="s">
        <v>98</v>
      </c>
      <c r="AII6" s="157"/>
      <c r="AIJ6" s="157"/>
      <c r="AIK6" s="157"/>
      <c r="AIL6" s="157"/>
      <c r="AIM6" s="157"/>
      <c r="AIN6" s="157"/>
      <c r="AIO6" s="157"/>
      <c r="AIP6" s="157"/>
      <c r="AIQ6" s="157" t="s">
        <v>98</v>
      </c>
      <c r="AIR6" s="157"/>
      <c r="AIS6" s="157"/>
      <c r="AIT6" s="157"/>
      <c r="AIU6" s="157"/>
      <c r="AIV6" s="157"/>
      <c r="AIW6" s="157"/>
      <c r="AIX6" s="157"/>
      <c r="AIY6" s="157"/>
      <c r="AIZ6" s="157" t="s">
        <v>98</v>
      </c>
      <c r="AJA6" s="157"/>
      <c r="AJB6" s="157"/>
      <c r="AJC6" s="157"/>
      <c r="AJD6" s="157"/>
      <c r="AJE6" s="157"/>
      <c r="AJF6" s="157"/>
      <c r="AJG6" s="157"/>
      <c r="AJH6" s="157"/>
      <c r="AJI6" s="157" t="s">
        <v>98</v>
      </c>
      <c r="AJJ6" s="157"/>
      <c r="AJK6" s="157"/>
      <c r="AJL6" s="157"/>
      <c r="AJM6" s="157"/>
      <c r="AJN6" s="157"/>
      <c r="AJO6" s="157"/>
      <c r="AJP6" s="157"/>
      <c r="AJQ6" s="157"/>
      <c r="AJR6" s="157" t="s">
        <v>98</v>
      </c>
      <c r="AJS6" s="157"/>
      <c r="AJT6" s="157"/>
      <c r="AJU6" s="157"/>
      <c r="AJV6" s="157"/>
      <c r="AJW6" s="157"/>
      <c r="AJX6" s="157"/>
      <c r="AJY6" s="157"/>
      <c r="AJZ6" s="157"/>
      <c r="AKA6" s="157" t="s">
        <v>98</v>
      </c>
      <c r="AKB6" s="157"/>
      <c r="AKC6" s="157"/>
      <c r="AKD6" s="157"/>
      <c r="AKE6" s="157"/>
      <c r="AKF6" s="157"/>
      <c r="AKG6" s="157"/>
      <c r="AKH6" s="157"/>
      <c r="AKI6" s="157"/>
      <c r="AKJ6" s="157" t="s">
        <v>98</v>
      </c>
      <c r="AKK6" s="157"/>
      <c r="AKL6" s="157"/>
      <c r="AKM6" s="157"/>
      <c r="AKN6" s="157"/>
      <c r="AKO6" s="157"/>
      <c r="AKP6" s="157"/>
      <c r="AKQ6" s="157"/>
      <c r="AKR6" s="157"/>
      <c r="AKS6" s="157" t="s">
        <v>98</v>
      </c>
      <c r="AKT6" s="157"/>
      <c r="AKU6" s="157"/>
      <c r="AKV6" s="157"/>
      <c r="AKW6" s="157"/>
      <c r="AKX6" s="157"/>
      <c r="AKY6" s="157"/>
      <c r="AKZ6" s="157"/>
      <c r="ALA6" s="157"/>
      <c r="ALB6" s="157" t="s">
        <v>98</v>
      </c>
      <c r="ALC6" s="157"/>
      <c r="ALD6" s="157"/>
      <c r="ALE6" s="157"/>
      <c r="ALF6" s="157"/>
      <c r="ALG6" s="157"/>
      <c r="ALH6" s="157"/>
      <c r="ALI6" s="157"/>
      <c r="ALJ6" s="157"/>
      <c r="ALK6" s="157" t="s">
        <v>98</v>
      </c>
      <c r="ALL6" s="157"/>
      <c r="ALM6" s="157"/>
      <c r="ALN6" s="157"/>
      <c r="ALO6" s="157"/>
      <c r="ALP6" s="157"/>
      <c r="ALQ6" s="157"/>
      <c r="ALR6" s="157"/>
      <c r="ALS6" s="157"/>
      <c r="ALT6" s="157" t="s">
        <v>98</v>
      </c>
      <c r="ALU6" s="157"/>
      <c r="ALV6" s="157"/>
      <c r="ALW6" s="157"/>
      <c r="ALX6" s="157"/>
      <c r="ALY6" s="157"/>
      <c r="ALZ6" s="157"/>
      <c r="AMA6" s="157"/>
      <c r="AMB6" s="157"/>
      <c r="AMC6" s="157" t="s">
        <v>98</v>
      </c>
      <c r="AMD6" s="157"/>
      <c r="AME6" s="157"/>
      <c r="AMF6" s="157"/>
      <c r="AMG6" s="157"/>
      <c r="AMH6" s="157"/>
      <c r="AMI6" s="157"/>
    </row>
    <row r="7" spans="1:1023" s="4" customFormat="1" ht="18.600000000000001" customHeight="1">
      <c r="A7" s="170" t="s">
        <v>99</v>
      </c>
      <c r="B7" s="170"/>
      <c r="C7" s="170"/>
      <c r="D7" s="170"/>
      <c r="E7" s="170"/>
      <c r="F7" s="170"/>
      <c r="G7" s="170"/>
      <c r="H7" s="170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161"/>
      <c r="FE7" s="161"/>
      <c r="FF7" s="161"/>
      <c r="FG7" s="161"/>
      <c r="FH7" s="161"/>
      <c r="FI7" s="161"/>
      <c r="FJ7" s="161"/>
      <c r="FK7" s="161"/>
      <c r="FL7" s="161"/>
      <c r="FM7" s="161"/>
      <c r="FN7" s="161"/>
      <c r="FO7" s="157" t="s">
        <v>99</v>
      </c>
      <c r="FP7" s="157"/>
      <c r="FQ7" s="157"/>
      <c r="FR7" s="157"/>
      <c r="FS7" s="157"/>
      <c r="FT7" s="157"/>
      <c r="FU7" s="157"/>
      <c r="FV7" s="157"/>
      <c r="FW7" s="157"/>
      <c r="FX7" s="157" t="s">
        <v>99</v>
      </c>
      <c r="FY7" s="157"/>
      <c r="FZ7" s="157"/>
      <c r="GA7" s="157"/>
      <c r="GB7" s="157"/>
      <c r="GC7" s="157"/>
      <c r="GD7" s="157"/>
      <c r="GE7" s="157"/>
      <c r="GF7" s="157"/>
      <c r="GG7" s="157" t="s">
        <v>99</v>
      </c>
      <c r="GH7" s="157"/>
      <c r="GI7" s="157"/>
      <c r="GJ7" s="157"/>
      <c r="GK7" s="157"/>
      <c r="GL7" s="157"/>
      <c r="GM7" s="157"/>
      <c r="GN7" s="157"/>
      <c r="GO7" s="157"/>
      <c r="GP7" s="157" t="s">
        <v>99</v>
      </c>
      <c r="GQ7" s="157"/>
      <c r="GR7" s="157"/>
      <c r="GS7" s="157"/>
      <c r="GT7" s="157"/>
      <c r="GU7" s="157"/>
      <c r="GV7" s="157"/>
      <c r="GW7" s="157"/>
      <c r="GX7" s="157"/>
      <c r="GY7" s="157" t="s">
        <v>99</v>
      </c>
      <c r="GZ7" s="157"/>
      <c r="HA7" s="157"/>
      <c r="HB7" s="157"/>
      <c r="HC7" s="157"/>
      <c r="HD7" s="157"/>
      <c r="HE7" s="157"/>
      <c r="HF7" s="157"/>
      <c r="HG7" s="157"/>
      <c r="HH7" s="157" t="s">
        <v>99</v>
      </c>
      <c r="HI7" s="157"/>
      <c r="HJ7" s="157"/>
      <c r="HK7" s="157"/>
      <c r="HL7" s="157"/>
      <c r="HM7" s="157"/>
      <c r="HN7" s="157"/>
      <c r="HO7" s="157"/>
      <c r="HP7" s="157"/>
      <c r="HQ7" s="157" t="s">
        <v>99</v>
      </c>
      <c r="HR7" s="157"/>
      <c r="HS7" s="157"/>
      <c r="HT7" s="157"/>
      <c r="HU7" s="157"/>
      <c r="HV7" s="157"/>
      <c r="HW7" s="157"/>
      <c r="HX7" s="157"/>
      <c r="HY7" s="157"/>
      <c r="HZ7" s="157" t="s">
        <v>99</v>
      </c>
      <c r="IA7" s="157"/>
      <c r="IB7" s="157"/>
      <c r="IC7" s="157"/>
      <c r="ID7" s="157"/>
      <c r="IE7" s="157"/>
      <c r="IF7" s="157"/>
      <c r="IG7" s="157"/>
      <c r="IH7" s="157"/>
      <c r="II7" s="157" t="s">
        <v>99</v>
      </c>
      <c r="IJ7" s="157"/>
      <c r="IK7" s="157"/>
      <c r="IL7" s="157"/>
      <c r="IM7" s="157"/>
      <c r="IN7" s="157"/>
      <c r="IO7" s="157"/>
      <c r="IP7" s="157"/>
      <c r="IQ7" s="157"/>
      <c r="IR7" s="157" t="s">
        <v>99</v>
      </c>
      <c r="IS7" s="157"/>
      <c r="IT7" s="157"/>
      <c r="IU7" s="157"/>
      <c r="IV7" s="157"/>
      <c r="IW7" s="157"/>
      <c r="IX7" s="157"/>
      <c r="IY7" s="157"/>
      <c r="IZ7" s="157"/>
      <c r="JA7" s="157" t="s">
        <v>99</v>
      </c>
      <c r="JB7" s="157"/>
      <c r="JC7" s="157"/>
      <c r="JD7" s="157"/>
      <c r="JE7" s="157"/>
      <c r="JF7" s="157"/>
      <c r="JG7" s="157"/>
      <c r="JH7" s="157"/>
      <c r="JI7" s="157"/>
      <c r="JJ7" s="157" t="s">
        <v>99</v>
      </c>
      <c r="JK7" s="157"/>
      <c r="JL7" s="157"/>
      <c r="JM7" s="157"/>
      <c r="JN7" s="157"/>
      <c r="JO7" s="157"/>
      <c r="JP7" s="157"/>
      <c r="JQ7" s="157"/>
      <c r="JR7" s="157"/>
      <c r="JS7" s="157" t="s">
        <v>99</v>
      </c>
      <c r="JT7" s="157"/>
      <c r="JU7" s="157"/>
      <c r="JV7" s="157"/>
      <c r="JW7" s="157"/>
      <c r="JX7" s="157"/>
      <c r="JY7" s="157"/>
      <c r="JZ7" s="157"/>
      <c r="KA7" s="157"/>
      <c r="KB7" s="157" t="s">
        <v>99</v>
      </c>
      <c r="KC7" s="157"/>
      <c r="KD7" s="157"/>
      <c r="KE7" s="157"/>
      <c r="KF7" s="157"/>
      <c r="KG7" s="157"/>
      <c r="KH7" s="157"/>
      <c r="KI7" s="157"/>
      <c r="KJ7" s="157"/>
      <c r="KK7" s="157" t="s">
        <v>99</v>
      </c>
      <c r="KL7" s="157"/>
      <c r="KM7" s="157"/>
      <c r="KN7" s="157"/>
      <c r="KO7" s="157"/>
      <c r="KP7" s="157"/>
      <c r="KQ7" s="157"/>
      <c r="KR7" s="157"/>
      <c r="KS7" s="157"/>
      <c r="KT7" s="157" t="s">
        <v>99</v>
      </c>
      <c r="KU7" s="157"/>
      <c r="KV7" s="157"/>
      <c r="KW7" s="157"/>
      <c r="KX7" s="157"/>
      <c r="KY7" s="157"/>
      <c r="KZ7" s="157"/>
      <c r="LA7" s="157"/>
      <c r="LB7" s="157"/>
      <c r="LC7" s="157" t="s">
        <v>99</v>
      </c>
      <c r="LD7" s="157"/>
      <c r="LE7" s="157"/>
      <c r="LF7" s="157"/>
      <c r="LG7" s="157"/>
      <c r="LH7" s="157"/>
      <c r="LI7" s="157"/>
      <c r="LJ7" s="157"/>
      <c r="LK7" s="157"/>
      <c r="LL7" s="157" t="s">
        <v>99</v>
      </c>
      <c r="LM7" s="157"/>
      <c r="LN7" s="157"/>
      <c r="LO7" s="157"/>
      <c r="LP7" s="157"/>
      <c r="LQ7" s="157"/>
      <c r="LR7" s="157"/>
      <c r="LS7" s="157"/>
      <c r="LT7" s="157"/>
      <c r="LU7" s="157" t="s">
        <v>99</v>
      </c>
      <c r="LV7" s="157"/>
      <c r="LW7" s="157"/>
      <c r="LX7" s="157"/>
      <c r="LY7" s="157"/>
      <c r="LZ7" s="157"/>
      <c r="MA7" s="157"/>
      <c r="MB7" s="157"/>
      <c r="MC7" s="157"/>
      <c r="MD7" s="157" t="s">
        <v>99</v>
      </c>
      <c r="ME7" s="157"/>
      <c r="MF7" s="157"/>
      <c r="MG7" s="157"/>
      <c r="MH7" s="157"/>
      <c r="MI7" s="157"/>
      <c r="MJ7" s="157"/>
      <c r="MK7" s="157"/>
      <c r="ML7" s="157"/>
      <c r="MM7" s="157" t="s">
        <v>99</v>
      </c>
      <c r="MN7" s="157"/>
      <c r="MO7" s="157"/>
      <c r="MP7" s="157"/>
      <c r="MQ7" s="157"/>
      <c r="MR7" s="157"/>
      <c r="MS7" s="157"/>
      <c r="MT7" s="157"/>
      <c r="MU7" s="157"/>
      <c r="MV7" s="157" t="s">
        <v>99</v>
      </c>
      <c r="MW7" s="157"/>
      <c r="MX7" s="157"/>
      <c r="MY7" s="157"/>
      <c r="MZ7" s="157"/>
      <c r="NA7" s="157"/>
      <c r="NB7" s="157"/>
      <c r="NC7" s="157"/>
      <c r="ND7" s="157"/>
      <c r="NE7" s="157" t="s">
        <v>99</v>
      </c>
      <c r="NF7" s="157"/>
      <c r="NG7" s="157"/>
      <c r="NH7" s="157"/>
      <c r="NI7" s="157"/>
      <c r="NJ7" s="157"/>
      <c r="NK7" s="157"/>
      <c r="NL7" s="157"/>
      <c r="NM7" s="157"/>
      <c r="NN7" s="157" t="s">
        <v>99</v>
      </c>
      <c r="NO7" s="157"/>
      <c r="NP7" s="157"/>
      <c r="NQ7" s="157"/>
      <c r="NR7" s="157"/>
      <c r="NS7" s="157"/>
      <c r="NT7" s="157"/>
      <c r="NU7" s="157"/>
      <c r="NV7" s="157"/>
      <c r="NW7" s="157" t="s">
        <v>99</v>
      </c>
      <c r="NX7" s="157"/>
      <c r="NY7" s="157"/>
      <c r="NZ7" s="157"/>
      <c r="OA7" s="157"/>
      <c r="OB7" s="157"/>
      <c r="OC7" s="157"/>
      <c r="OD7" s="157"/>
      <c r="OE7" s="157"/>
      <c r="OF7" s="157" t="s">
        <v>99</v>
      </c>
      <c r="OG7" s="157"/>
      <c r="OH7" s="157"/>
      <c r="OI7" s="157"/>
      <c r="OJ7" s="157"/>
      <c r="OK7" s="157"/>
      <c r="OL7" s="157"/>
      <c r="OM7" s="157"/>
      <c r="ON7" s="157"/>
      <c r="OO7" s="157" t="s">
        <v>99</v>
      </c>
      <c r="OP7" s="157"/>
      <c r="OQ7" s="157"/>
      <c r="OR7" s="157"/>
      <c r="OS7" s="157"/>
      <c r="OT7" s="157"/>
      <c r="OU7" s="157"/>
      <c r="OV7" s="157"/>
      <c r="OW7" s="157"/>
      <c r="OX7" s="157" t="s">
        <v>99</v>
      </c>
      <c r="OY7" s="157"/>
      <c r="OZ7" s="157"/>
      <c r="PA7" s="157"/>
      <c r="PB7" s="157"/>
      <c r="PC7" s="157"/>
      <c r="PD7" s="157"/>
      <c r="PE7" s="157"/>
      <c r="PF7" s="157"/>
      <c r="PG7" s="157" t="s">
        <v>99</v>
      </c>
      <c r="PH7" s="157"/>
      <c r="PI7" s="157"/>
      <c r="PJ7" s="157"/>
      <c r="PK7" s="157"/>
      <c r="PL7" s="157"/>
      <c r="PM7" s="157"/>
      <c r="PN7" s="157"/>
      <c r="PO7" s="157"/>
      <c r="PP7" s="157" t="s">
        <v>99</v>
      </c>
      <c r="PQ7" s="157"/>
      <c r="PR7" s="157"/>
      <c r="PS7" s="157"/>
      <c r="PT7" s="157"/>
      <c r="PU7" s="157"/>
      <c r="PV7" s="157"/>
      <c r="PW7" s="157"/>
      <c r="PX7" s="157"/>
      <c r="PY7" s="157" t="s">
        <v>99</v>
      </c>
      <c r="PZ7" s="157"/>
      <c r="QA7" s="157"/>
      <c r="QB7" s="157"/>
      <c r="QC7" s="157"/>
      <c r="QD7" s="157"/>
      <c r="QE7" s="157"/>
      <c r="QF7" s="157"/>
      <c r="QG7" s="157"/>
      <c r="QH7" s="157" t="s">
        <v>99</v>
      </c>
      <c r="QI7" s="157"/>
      <c r="QJ7" s="157"/>
      <c r="QK7" s="157"/>
      <c r="QL7" s="157"/>
      <c r="QM7" s="157"/>
      <c r="QN7" s="157"/>
      <c r="QO7" s="157"/>
      <c r="QP7" s="157"/>
      <c r="QQ7" s="157" t="s">
        <v>99</v>
      </c>
      <c r="QR7" s="157"/>
      <c r="QS7" s="157"/>
      <c r="QT7" s="157"/>
      <c r="QU7" s="157"/>
      <c r="QV7" s="157"/>
      <c r="QW7" s="157"/>
      <c r="QX7" s="157"/>
      <c r="QY7" s="157"/>
      <c r="QZ7" s="157" t="s">
        <v>99</v>
      </c>
      <c r="RA7" s="157"/>
      <c r="RB7" s="157"/>
      <c r="RC7" s="157"/>
      <c r="RD7" s="157"/>
      <c r="RE7" s="157"/>
      <c r="RF7" s="157"/>
      <c r="RG7" s="157"/>
      <c r="RH7" s="157"/>
      <c r="RI7" s="157" t="s">
        <v>99</v>
      </c>
      <c r="RJ7" s="157"/>
      <c r="RK7" s="157"/>
      <c r="RL7" s="157"/>
      <c r="RM7" s="157"/>
      <c r="RN7" s="157"/>
      <c r="RO7" s="157"/>
      <c r="RP7" s="157"/>
      <c r="RQ7" s="157"/>
      <c r="RR7" s="157" t="s">
        <v>99</v>
      </c>
      <c r="RS7" s="157"/>
      <c r="RT7" s="157"/>
      <c r="RU7" s="157"/>
      <c r="RV7" s="157"/>
      <c r="RW7" s="157"/>
      <c r="RX7" s="157"/>
      <c r="RY7" s="157"/>
      <c r="RZ7" s="157"/>
      <c r="SA7" s="157" t="s">
        <v>99</v>
      </c>
      <c r="SB7" s="157"/>
      <c r="SC7" s="157"/>
      <c r="SD7" s="157"/>
      <c r="SE7" s="157"/>
      <c r="SF7" s="157"/>
      <c r="SG7" s="157"/>
      <c r="SH7" s="157"/>
      <c r="SI7" s="157"/>
      <c r="SJ7" s="157" t="s">
        <v>99</v>
      </c>
      <c r="SK7" s="157"/>
      <c r="SL7" s="157"/>
      <c r="SM7" s="157"/>
      <c r="SN7" s="157"/>
      <c r="SO7" s="157"/>
      <c r="SP7" s="157"/>
      <c r="SQ7" s="157"/>
      <c r="SR7" s="157"/>
      <c r="SS7" s="157" t="s">
        <v>99</v>
      </c>
      <c r="ST7" s="157"/>
      <c r="SU7" s="157"/>
      <c r="SV7" s="157"/>
      <c r="SW7" s="157"/>
      <c r="SX7" s="157"/>
      <c r="SY7" s="157"/>
      <c r="SZ7" s="157"/>
      <c r="TA7" s="157"/>
      <c r="TB7" s="157" t="s">
        <v>99</v>
      </c>
      <c r="TC7" s="157"/>
      <c r="TD7" s="157"/>
      <c r="TE7" s="157"/>
      <c r="TF7" s="157"/>
      <c r="TG7" s="157"/>
      <c r="TH7" s="157"/>
      <c r="TI7" s="157"/>
      <c r="TJ7" s="157"/>
      <c r="TK7" s="157" t="s">
        <v>99</v>
      </c>
      <c r="TL7" s="157"/>
      <c r="TM7" s="157"/>
      <c r="TN7" s="157"/>
      <c r="TO7" s="157"/>
      <c r="TP7" s="157"/>
      <c r="TQ7" s="157"/>
      <c r="TR7" s="157"/>
      <c r="TS7" s="157"/>
      <c r="TT7" s="157" t="s">
        <v>99</v>
      </c>
      <c r="TU7" s="157"/>
      <c r="TV7" s="157"/>
      <c r="TW7" s="157"/>
      <c r="TX7" s="157"/>
      <c r="TY7" s="157"/>
      <c r="TZ7" s="157"/>
      <c r="UA7" s="157"/>
      <c r="UB7" s="157"/>
      <c r="UC7" s="157" t="s">
        <v>99</v>
      </c>
      <c r="UD7" s="157"/>
      <c r="UE7" s="157"/>
      <c r="UF7" s="157"/>
      <c r="UG7" s="157"/>
      <c r="UH7" s="157"/>
      <c r="UI7" s="157"/>
      <c r="UJ7" s="157"/>
      <c r="UK7" s="157"/>
      <c r="UL7" s="157" t="s">
        <v>99</v>
      </c>
      <c r="UM7" s="157"/>
      <c r="UN7" s="157"/>
      <c r="UO7" s="157"/>
      <c r="UP7" s="157"/>
      <c r="UQ7" s="157"/>
      <c r="UR7" s="157"/>
      <c r="US7" s="157"/>
      <c r="UT7" s="157"/>
      <c r="UU7" s="157" t="s">
        <v>99</v>
      </c>
      <c r="UV7" s="157"/>
      <c r="UW7" s="157"/>
      <c r="UX7" s="157"/>
      <c r="UY7" s="157"/>
      <c r="UZ7" s="157"/>
      <c r="VA7" s="157"/>
      <c r="VB7" s="157"/>
      <c r="VC7" s="157"/>
      <c r="VD7" s="157" t="s">
        <v>99</v>
      </c>
      <c r="VE7" s="157"/>
      <c r="VF7" s="157"/>
      <c r="VG7" s="157"/>
      <c r="VH7" s="157"/>
      <c r="VI7" s="157"/>
      <c r="VJ7" s="157"/>
      <c r="VK7" s="157"/>
      <c r="VL7" s="157"/>
      <c r="VM7" s="157" t="s">
        <v>99</v>
      </c>
      <c r="VN7" s="157"/>
      <c r="VO7" s="157"/>
      <c r="VP7" s="157"/>
      <c r="VQ7" s="157"/>
      <c r="VR7" s="157"/>
      <c r="VS7" s="157"/>
      <c r="VT7" s="157"/>
      <c r="VU7" s="157"/>
      <c r="VV7" s="157" t="s">
        <v>99</v>
      </c>
      <c r="VW7" s="157"/>
      <c r="VX7" s="157"/>
      <c r="VY7" s="157"/>
      <c r="VZ7" s="157"/>
      <c r="WA7" s="157"/>
      <c r="WB7" s="157"/>
      <c r="WC7" s="157"/>
      <c r="WD7" s="157"/>
      <c r="WE7" s="157" t="s">
        <v>99</v>
      </c>
      <c r="WF7" s="157"/>
      <c r="WG7" s="157"/>
      <c r="WH7" s="157"/>
      <c r="WI7" s="157"/>
      <c r="WJ7" s="157"/>
      <c r="WK7" s="157"/>
      <c r="WL7" s="157"/>
      <c r="WM7" s="157"/>
      <c r="WN7" s="157" t="s">
        <v>99</v>
      </c>
      <c r="WO7" s="157"/>
      <c r="WP7" s="157"/>
      <c r="WQ7" s="157"/>
      <c r="WR7" s="157"/>
      <c r="WS7" s="157"/>
      <c r="WT7" s="157"/>
      <c r="WU7" s="157"/>
      <c r="WV7" s="157"/>
      <c r="WW7" s="157" t="s">
        <v>99</v>
      </c>
      <c r="WX7" s="157"/>
      <c r="WY7" s="157"/>
      <c r="WZ7" s="157"/>
      <c r="XA7" s="157"/>
      <c r="XB7" s="157"/>
      <c r="XC7" s="157"/>
      <c r="XD7" s="157"/>
      <c r="XE7" s="157"/>
      <c r="XF7" s="157" t="s">
        <v>99</v>
      </c>
      <c r="XG7" s="157"/>
      <c r="XH7" s="157"/>
      <c r="XI7" s="157"/>
      <c r="XJ7" s="157"/>
      <c r="XK7" s="157"/>
      <c r="XL7" s="157"/>
      <c r="XM7" s="157"/>
      <c r="XN7" s="157"/>
      <c r="XO7" s="157" t="s">
        <v>99</v>
      </c>
      <c r="XP7" s="157"/>
      <c r="XQ7" s="157"/>
      <c r="XR7" s="157"/>
      <c r="XS7" s="157"/>
      <c r="XT7" s="157"/>
      <c r="XU7" s="157"/>
      <c r="XV7" s="157"/>
      <c r="XW7" s="157"/>
      <c r="XX7" s="157" t="s">
        <v>99</v>
      </c>
      <c r="XY7" s="157"/>
      <c r="XZ7" s="157"/>
      <c r="YA7" s="157"/>
      <c r="YB7" s="157"/>
      <c r="YC7" s="157"/>
      <c r="YD7" s="157"/>
      <c r="YE7" s="157"/>
      <c r="YF7" s="157"/>
      <c r="YG7" s="157" t="s">
        <v>99</v>
      </c>
      <c r="YH7" s="157"/>
      <c r="YI7" s="157"/>
      <c r="YJ7" s="157"/>
      <c r="YK7" s="157"/>
      <c r="YL7" s="157"/>
      <c r="YM7" s="157"/>
      <c r="YN7" s="157"/>
      <c r="YO7" s="157"/>
      <c r="YP7" s="157" t="s">
        <v>99</v>
      </c>
      <c r="YQ7" s="157"/>
      <c r="YR7" s="157"/>
      <c r="YS7" s="157"/>
      <c r="YT7" s="157"/>
      <c r="YU7" s="157"/>
      <c r="YV7" s="157"/>
      <c r="YW7" s="157"/>
      <c r="YX7" s="157"/>
      <c r="YY7" s="157" t="s">
        <v>99</v>
      </c>
      <c r="YZ7" s="157"/>
      <c r="ZA7" s="157"/>
      <c r="ZB7" s="157"/>
      <c r="ZC7" s="157"/>
      <c r="ZD7" s="157"/>
      <c r="ZE7" s="157"/>
      <c r="ZF7" s="157"/>
      <c r="ZG7" s="157"/>
      <c r="ZH7" s="157" t="s">
        <v>99</v>
      </c>
      <c r="ZI7" s="157"/>
      <c r="ZJ7" s="157"/>
      <c r="ZK7" s="157"/>
      <c r="ZL7" s="157"/>
      <c r="ZM7" s="157"/>
      <c r="ZN7" s="157"/>
      <c r="ZO7" s="157"/>
      <c r="ZP7" s="157"/>
      <c r="ZQ7" s="157" t="s">
        <v>99</v>
      </c>
      <c r="ZR7" s="157"/>
      <c r="ZS7" s="157"/>
      <c r="ZT7" s="157"/>
      <c r="ZU7" s="157"/>
      <c r="ZV7" s="157"/>
      <c r="ZW7" s="157"/>
      <c r="ZX7" s="157"/>
      <c r="ZY7" s="157"/>
      <c r="ZZ7" s="157" t="s">
        <v>99</v>
      </c>
      <c r="AAA7" s="157"/>
      <c r="AAB7" s="157"/>
      <c r="AAC7" s="157"/>
      <c r="AAD7" s="157"/>
      <c r="AAE7" s="157"/>
      <c r="AAF7" s="157"/>
      <c r="AAG7" s="157"/>
      <c r="AAH7" s="157"/>
      <c r="AAI7" s="157" t="s">
        <v>99</v>
      </c>
      <c r="AAJ7" s="157"/>
      <c r="AAK7" s="157"/>
      <c r="AAL7" s="157"/>
      <c r="AAM7" s="157"/>
      <c r="AAN7" s="157"/>
      <c r="AAO7" s="157"/>
      <c r="AAP7" s="157"/>
      <c r="AAQ7" s="157"/>
      <c r="AAR7" s="157" t="s">
        <v>99</v>
      </c>
      <c r="AAS7" s="157"/>
      <c r="AAT7" s="157"/>
      <c r="AAU7" s="157"/>
      <c r="AAV7" s="157"/>
      <c r="AAW7" s="157"/>
      <c r="AAX7" s="157"/>
      <c r="AAY7" s="157"/>
      <c r="AAZ7" s="157"/>
      <c r="ABA7" s="157" t="s">
        <v>99</v>
      </c>
      <c r="ABB7" s="157"/>
      <c r="ABC7" s="157"/>
      <c r="ABD7" s="157"/>
      <c r="ABE7" s="157"/>
      <c r="ABF7" s="157"/>
      <c r="ABG7" s="157"/>
      <c r="ABH7" s="157"/>
      <c r="ABI7" s="157"/>
      <c r="ABJ7" s="157" t="s">
        <v>99</v>
      </c>
      <c r="ABK7" s="157"/>
      <c r="ABL7" s="157"/>
      <c r="ABM7" s="157"/>
      <c r="ABN7" s="157"/>
      <c r="ABO7" s="157"/>
      <c r="ABP7" s="157"/>
      <c r="ABQ7" s="157"/>
      <c r="ABR7" s="157"/>
      <c r="ABS7" s="157" t="s">
        <v>99</v>
      </c>
      <c r="ABT7" s="157"/>
      <c r="ABU7" s="157"/>
      <c r="ABV7" s="157"/>
      <c r="ABW7" s="157"/>
      <c r="ABX7" s="157"/>
      <c r="ABY7" s="157"/>
      <c r="ABZ7" s="157"/>
      <c r="ACA7" s="157"/>
      <c r="ACB7" s="157" t="s">
        <v>99</v>
      </c>
      <c r="ACC7" s="157"/>
      <c r="ACD7" s="157"/>
      <c r="ACE7" s="157"/>
      <c r="ACF7" s="157"/>
      <c r="ACG7" s="157"/>
      <c r="ACH7" s="157"/>
      <c r="ACI7" s="157"/>
      <c r="ACJ7" s="157"/>
      <c r="ACK7" s="157" t="s">
        <v>99</v>
      </c>
      <c r="ACL7" s="157"/>
      <c r="ACM7" s="157"/>
      <c r="ACN7" s="157"/>
      <c r="ACO7" s="157"/>
      <c r="ACP7" s="157"/>
      <c r="ACQ7" s="157"/>
      <c r="ACR7" s="157"/>
      <c r="ACS7" s="157"/>
      <c r="ACT7" s="157" t="s">
        <v>99</v>
      </c>
      <c r="ACU7" s="157"/>
      <c r="ACV7" s="157"/>
      <c r="ACW7" s="157"/>
      <c r="ACX7" s="157"/>
      <c r="ACY7" s="157"/>
      <c r="ACZ7" s="157"/>
      <c r="ADA7" s="157"/>
      <c r="ADB7" s="157"/>
      <c r="ADC7" s="157" t="s">
        <v>99</v>
      </c>
      <c r="ADD7" s="157"/>
      <c r="ADE7" s="157"/>
      <c r="ADF7" s="157"/>
      <c r="ADG7" s="157"/>
      <c r="ADH7" s="157"/>
      <c r="ADI7" s="157"/>
      <c r="ADJ7" s="157"/>
      <c r="ADK7" s="157"/>
      <c r="ADL7" s="157" t="s">
        <v>99</v>
      </c>
      <c r="ADM7" s="157"/>
      <c r="ADN7" s="157"/>
      <c r="ADO7" s="157"/>
      <c r="ADP7" s="157"/>
      <c r="ADQ7" s="157"/>
      <c r="ADR7" s="157"/>
      <c r="ADS7" s="157"/>
      <c r="ADT7" s="157"/>
      <c r="ADU7" s="157" t="s">
        <v>99</v>
      </c>
      <c r="ADV7" s="157"/>
      <c r="ADW7" s="157"/>
      <c r="ADX7" s="157"/>
      <c r="ADY7" s="157"/>
      <c r="ADZ7" s="157"/>
      <c r="AEA7" s="157"/>
      <c r="AEB7" s="157"/>
      <c r="AEC7" s="157"/>
      <c r="AED7" s="157" t="s">
        <v>99</v>
      </c>
      <c r="AEE7" s="157"/>
      <c r="AEF7" s="157"/>
      <c r="AEG7" s="157"/>
      <c r="AEH7" s="157"/>
      <c r="AEI7" s="157"/>
      <c r="AEJ7" s="157"/>
      <c r="AEK7" s="157"/>
      <c r="AEL7" s="157"/>
      <c r="AEM7" s="157" t="s">
        <v>99</v>
      </c>
      <c r="AEN7" s="157"/>
      <c r="AEO7" s="157"/>
      <c r="AEP7" s="157"/>
      <c r="AEQ7" s="157"/>
      <c r="AER7" s="157"/>
      <c r="AES7" s="157"/>
      <c r="AET7" s="157"/>
      <c r="AEU7" s="157"/>
      <c r="AEV7" s="157" t="s">
        <v>99</v>
      </c>
      <c r="AEW7" s="157"/>
      <c r="AEX7" s="157"/>
      <c r="AEY7" s="157"/>
      <c r="AEZ7" s="157"/>
      <c r="AFA7" s="157"/>
      <c r="AFB7" s="157"/>
      <c r="AFC7" s="157"/>
      <c r="AFD7" s="157"/>
      <c r="AFE7" s="157" t="s">
        <v>99</v>
      </c>
      <c r="AFF7" s="157"/>
      <c r="AFG7" s="157"/>
      <c r="AFH7" s="157"/>
      <c r="AFI7" s="157"/>
      <c r="AFJ7" s="157"/>
      <c r="AFK7" s="157"/>
      <c r="AFL7" s="157"/>
      <c r="AFM7" s="157"/>
      <c r="AFN7" s="157" t="s">
        <v>99</v>
      </c>
      <c r="AFO7" s="157"/>
      <c r="AFP7" s="157"/>
      <c r="AFQ7" s="157"/>
      <c r="AFR7" s="157"/>
      <c r="AFS7" s="157"/>
      <c r="AFT7" s="157"/>
      <c r="AFU7" s="157"/>
      <c r="AFV7" s="157"/>
      <c r="AFW7" s="157" t="s">
        <v>99</v>
      </c>
      <c r="AFX7" s="157"/>
      <c r="AFY7" s="157"/>
      <c r="AFZ7" s="157"/>
      <c r="AGA7" s="157"/>
      <c r="AGB7" s="157"/>
      <c r="AGC7" s="157"/>
      <c r="AGD7" s="157"/>
      <c r="AGE7" s="157"/>
      <c r="AGF7" s="157" t="s">
        <v>99</v>
      </c>
      <c r="AGG7" s="157"/>
      <c r="AGH7" s="157"/>
      <c r="AGI7" s="157"/>
      <c r="AGJ7" s="157"/>
      <c r="AGK7" s="157"/>
      <c r="AGL7" s="157"/>
      <c r="AGM7" s="157"/>
      <c r="AGN7" s="157"/>
      <c r="AGO7" s="157" t="s">
        <v>99</v>
      </c>
      <c r="AGP7" s="157"/>
      <c r="AGQ7" s="157"/>
      <c r="AGR7" s="157"/>
      <c r="AGS7" s="157"/>
      <c r="AGT7" s="157"/>
      <c r="AGU7" s="157"/>
      <c r="AGV7" s="157"/>
      <c r="AGW7" s="157"/>
      <c r="AGX7" s="157" t="s">
        <v>99</v>
      </c>
      <c r="AGY7" s="157"/>
      <c r="AGZ7" s="157"/>
      <c r="AHA7" s="157"/>
      <c r="AHB7" s="157"/>
      <c r="AHC7" s="157"/>
      <c r="AHD7" s="157"/>
      <c r="AHE7" s="157"/>
      <c r="AHF7" s="157"/>
      <c r="AHG7" s="157" t="s">
        <v>99</v>
      </c>
      <c r="AHH7" s="157"/>
      <c r="AHI7" s="157"/>
      <c r="AHJ7" s="157"/>
      <c r="AHK7" s="157"/>
      <c r="AHL7" s="157"/>
      <c r="AHM7" s="157"/>
      <c r="AHN7" s="157"/>
      <c r="AHO7" s="157"/>
      <c r="AHP7" s="157" t="s">
        <v>99</v>
      </c>
      <c r="AHQ7" s="157"/>
      <c r="AHR7" s="157"/>
      <c r="AHS7" s="157"/>
      <c r="AHT7" s="157"/>
      <c r="AHU7" s="157"/>
      <c r="AHV7" s="157"/>
      <c r="AHW7" s="157"/>
      <c r="AHX7" s="157"/>
      <c r="AHY7" s="157" t="s">
        <v>99</v>
      </c>
      <c r="AHZ7" s="157"/>
      <c r="AIA7" s="157"/>
      <c r="AIB7" s="157"/>
      <c r="AIC7" s="157"/>
      <c r="AID7" s="157"/>
      <c r="AIE7" s="157"/>
      <c r="AIF7" s="157"/>
      <c r="AIG7" s="157"/>
      <c r="AIH7" s="157" t="s">
        <v>99</v>
      </c>
      <c r="AII7" s="157"/>
      <c r="AIJ7" s="157"/>
      <c r="AIK7" s="157"/>
      <c r="AIL7" s="157"/>
      <c r="AIM7" s="157"/>
      <c r="AIN7" s="157"/>
      <c r="AIO7" s="157"/>
      <c r="AIP7" s="157"/>
      <c r="AIQ7" s="157" t="s">
        <v>99</v>
      </c>
      <c r="AIR7" s="157"/>
      <c r="AIS7" s="157"/>
      <c r="AIT7" s="157"/>
      <c r="AIU7" s="157"/>
      <c r="AIV7" s="157"/>
      <c r="AIW7" s="157"/>
      <c r="AIX7" s="157"/>
      <c r="AIY7" s="157"/>
      <c r="AIZ7" s="157" t="s">
        <v>99</v>
      </c>
      <c r="AJA7" s="157"/>
      <c r="AJB7" s="157"/>
      <c r="AJC7" s="157"/>
      <c r="AJD7" s="157"/>
      <c r="AJE7" s="157"/>
      <c r="AJF7" s="157"/>
      <c r="AJG7" s="157"/>
      <c r="AJH7" s="157"/>
      <c r="AJI7" s="157" t="s">
        <v>99</v>
      </c>
      <c r="AJJ7" s="157"/>
      <c r="AJK7" s="157"/>
      <c r="AJL7" s="157"/>
      <c r="AJM7" s="157"/>
      <c r="AJN7" s="157"/>
      <c r="AJO7" s="157"/>
      <c r="AJP7" s="157"/>
      <c r="AJQ7" s="157"/>
      <c r="AJR7" s="157" t="s">
        <v>99</v>
      </c>
      <c r="AJS7" s="157"/>
      <c r="AJT7" s="157"/>
      <c r="AJU7" s="157"/>
      <c r="AJV7" s="157"/>
      <c r="AJW7" s="157"/>
      <c r="AJX7" s="157"/>
      <c r="AJY7" s="157"/>
      <c r="AJZ7" s="157"/>
      <c r="AKA7" s="157" t="s">
        <v>99</v>
      </c>
      <c r="AKB7" s="157"/>
      <c r="AKC7" s="157"/>
      <c r="AKD7" s="157"/>
      <c r="AKE7" s="157"/>
      <c r="AKF7" s="157"/>
      <c r="AKG7" s="157"/>
      <c r="AKH7" s="157"/>
      <c r="AKI7" s="157"/>
      <c r="AKJ7" s="157" t="s">
        <v>99</v>
      </c>
      <c r="AKK7" s="157"/>
      <c r="AKL7" s="157"/>
      <c r="AKM7" s="157"/>
      <c r="AKN7" s="157"/>
      <c r="AKO7" s="157"/>
      <c r="AKP7" s="157"/>
      <c r="AKQ7" s="157"/>
      <c r="AKR7" s="157"/>
      <c r="AKS7" s="157" t="s">
        <v>99</v>
      </c>
      <c r="AKT7" s="157"/>
      <c r="AKU7" s="157"/>
      <c r="AKV7" s="157"/>
      <c r="AKW7" s="157"/>
      <c r="AKX7" s="157"/>
      <c r="AKY7" s="157"/>
      <c r="AKZ7" s="157"/>
      <c r="ALA7" s="157"/>
      <c r="ALB7" s="157" t="s">
        <v>99</v>
      </c>
      <c r="ALC7" s="157"/>
      <c r="ALD7" s="157"/>
      <c r="ALE7" s="157"/>
      <c r="ALF7" s="157"/>
      <c r="ALG7" s="157"/>
      <c r="ALH7" s="157"/>
      <c r="ALI7" s="157"/>
      <c r="ALJ7" s="157"/>
      <c r="ALK7" s="157" t="s">
        <v>99</v>
      </c>
      <c r="ALL7" s="157"/>
      <c r="ALM7" s="157"/>
      <c r="ALN7" s="157"/>
      <c r="ALO7" s="157"/>
      <c r="ALP7" s="157"/>
      <c r="ALQ7" s="157"/>
      <c r="ALR7" s="157"/>
      <c r="ALS7" s="157"/>
      <c r="ALT7" s="157" t="s">
        <v>99</v>
      </c>
      <c r="ALU7" s="157"/>
      <c r="ALV7" s="157"/>
      <c r="ALW7" s="157"/>
      <c r="ALX7" s="157"/>
      <c r="ALY7" s="157"/>
      <c r="ALZ7" s="157"/>
      <c r="AMA7" s="157"/>
      <c r="AMB7" s="157"/>
      <c r="AMC7" s="157" t="s">
        <v>99</v>
      </c>
      <c r="AMD7" s="157"/>
      <c r="AME7" s="157"/>
      <c r="AMF7" s="157"/>
      <c r="AMG7" s="157"/>
      <c r="AMH7" s="157"/>
      <c r="AMI7" s="157"/>
    </row>
    <row r="8" spans="1:1023" ht="13.9" customHeight="1">
      <c r="A8" s="168" t="s">
        <v>100</v>
      </c>
      <c r="B8" s="169" t="s">
        <v>101</v>
      </c>
      <c r="C8" s="169" t="s">
        <v>102</v>
      </c>
      <c r="D8" s="169" t="s">
        <v>103</v>
      </c>
      <c r="E8" s="169" t="s">
        <v>104</v>
      </c>
      <c r="F8" s="169"/>
      <c r="G8" s="169"/>
      <c r="H8" s="169" t="s">
        <v>105</v>
      </c>
    </row>
    <row r="9" spans="1:1023" ht="31.5">
      <c r="A9" s="168"/>
      <c r="B9" s="169"/>
      <c r="C9" s="169"/>
      <c r="D9" s="169"/>
      <c r="E9" s="66" t="s">
        <v>106</v>
      </c>
      <c r="F9" s="66" t="s">
        <v>107</v>
      </c>
      <c r="G9" s="66" t="s">
        <v>108</v>
      </c>
      <c r="H9" s="169"/>
    </row>
    <row r="10" spans="1:1023" ht="15.75">
      <c r="A10" s="66">
        <v>1</v>
      </c>
      <c r="B10" s="30">
        <v>2</v>
      </c>
      <c r="C10" s="30">
        <v>3</v>
      </c>
      <c r="D10" s="30">
        <v>4</v>
      </c>
      <c r="E10" s="30">
        <v>6</v>
      </c>
      <c r="F10" s="30">
        <v>7</v>
      </c>
      <c r="G10" s="30">
        <v>8</v>
      </c>
      <c r="H10" s="68">
        <v>9</v>
      </c>
    </row>
    <row r="11" spans="1:1023" ht="15.75">
      <c r="A11" s="174" t="s">
        <v>110</v>
      </c>
      <c r="B11" s="154" t="s">
        <v>143</v>
      </c>
      <c r="C11" s="155"/>
      <c r="D11" s="155"/>
      <c r="E11" s="155"/>
      <c r="F11" s="155"/>
      <c r="G11" s="155"/>
      <c r="H11" s="156"/>
    </row>
    <row r="12" spans="1:1023" ht="13.9" customHeight="1">
      <c r="A12" s="175"/>
      <c r="B12" s="32" t="s">
        <v>163</v>
      </c>
      <c r="C12" s="33" t="s">
        <v>38</v>
      </c>
      <c r="D12" s="34">
        <v>60</v>
      </c>
      <c r="E12" s="32">
        <v>0.91</v>
      </c>
      <c r="F12" s="32">
        <v>5.1100000000000003</v>
      </c>
      <c r="G12" s="32">
        <v>4.8899999999999997</v>
      </c>
      <c r="H12" s="32">
        <f>G12*4+F12*9+E12*4</f>
        <v>69.19</v>
      </c>
    </row>
    <row r="13" spans="1:1023" ht="31.5">
      <c r="A13" s="175"/>
      <c r="B13" s="34" t="s">
        <v>164</v>
      </c>
      <c r="C13" s="33" t="s">
        <v>144</v>
      </c>
      <c r="D13" s="34" t="s">
        <v>145</v>
      </c>
      <c r="E13" s="32">
        <v>1.95</v>
      </c>
      <c r="F13" s="32">
        <v>5.95</v>
      </c>
      <c r="G13" s="32">
        <v>9.1199999999999992</v>
      </c>
      <c r="H13" s="32">
        <f t="shared" ref="H13:H76" si="0">G13*4+F13*9+E13*4</f>
        <v>97.83</v>
      </c>
    </row>
    <row r="14" spans="1:1023" ht="15.75">
      <c r="A14" s="175"/>
      <c r="B14" s="32" t="s">
        <v>165</v>
      </c>
      <c r="C14" s="33" t="s">
        <v>40</v>
      </c>
      <c r="D14" s="34">
        <v>90</v>
      </c>
      <c r="E14" s="32">
        <v>15.45</v>
      </c>
      <c r="F14" s="32">
        <v>15.44</v>
      </c>
      <c r="G14" s="32">
        <v>5.03</v>
      </c>
      <c r="H14" s="32">
        <f t="shared" si="0"/>
        <v>220.88</v>
      </c>
    </row>
    <row r="15" spans="1:1023" ht="15.75">
      <c r="A15" s="175"/>
      <c r="B15" s="32" t="s">
        <v>166</v>
      </c>
      <c r="C15" s="33" t="s">
        <v>42</v>
      </c>
      <c r="D15" s="34">
        <v>150</v>
      </c>
      <c r="E15" s="32">
        <v>4.3499999999999996</v>
      </c>
      <c r="F15" s="32">
        <v>6.32</v>
      </c>
      <c r="G15" s="32">
        <v>29.69</v>
      </c>
      <c r="H15" s="32">
        <f t="shared" si="0"/>
        <v>193.04000000000002</v>
      </c>
    </row>
    <row r="16" spans="1:1023" ht="15.75">
      <c r="A16" s="175"/>
      <c r="B16" s="32" t="s">
        <v>167</v>
      </c>
      <c r="C16" s="33" t="s">
        <v>43</v>
      </c>
      <c r="D16" s="34">
        <v>180</v>
      </c>
      <c r="E16" s="39">
        <v>0.4</v>
      </c>
      <c r="F16" s="32">
        <v>0.02</v>
      </c>
      <c r="G16" s="39">
        <v>20.6</v>
      </c>
      <c r="H16" s="32">
        <f t="shared" si="0"/>
        <v>84.18</v>
      </c>
    </row>
    <row r="17" spans="1:1006" ht="15.75">
      <c r="A17" s="175"/>
      <c r="B17" s="32"/>
      <c r="C17" s="33" t="s">
        <v>33</v>
      </c>
      <c r="D17" s="34">
        <v>20</v>
      </c>
      <c r="E17" s="32">
        <v>1.58</v>
      </c>
      <c r="F17" s="39">
        <v>0.2</v>
      </c>
      <c r="G17" s="32">
        <v>9.66</v>
      </c>
      <c r="H17" s="32">
        <f t="shared" si="0"/>
        <v>46.76</v>
      </c>
    </row>
    <row r="18" spans="1:1006" ht="15.75">
      <c r="A18" s="175"/>
      <c r="B18" s="32"/>
      <c r="C18" s="33" t="s">
        <v>44</v>
      </c>
      <c r="D18" s="34">
        <v>40</v>
      </c>
      <c r="E18" s="32">
        <v>2.64</v>
      </c>
      <c r="F18" s="32">
        <v>0.48</v>
      </c>
      <c r="G18" s="32">
        <v>15.86</v>
      </c>
      <c r="H18" s="32">
        <f t="shared" si="0"/>
        <v>78.319999999999993</v>
      </c>
    </row>
    <row r="19" spans="1:1006" ht="15.75">
      <c r="A19" s="175"/>
      <c r="B19" s="32" t="s">
        <v>34</v>
      </c>
      <c r="C19" s="33" t="s">
        <v>35</v>
      </c>
      <c r="D19" s="34">
        <v>100</v>
      </c>
      <c r="E19" s="39">
        <v>0.4</v>
      </c>
      <c r="F19" s="39">
        <v>0.4</v>
      </c>
      <c r="G19" s="39">
        <v>9.8000000000000007</v>
      </c>
      <c r="H19" s="32">
        <f t="shared" si="0"/>
        <v>44.400000000000006</v>
      </c>
    </row>
    <row r="20" spans="1:1006" s="12" customFormat="1" ht="15.75">
      <c r="A20" s="176"/>
      <c r="B20" s="180" t="s">
        <v>45</v>
      </c>
      <c r="C20" s="180"/>
      <c r="D20" s="67">
        <v>845</v>
      </c>
      <c r="E20" s="67">
        <f>SUM(E12:E19)</f>
        <v>27.679999999999993</v>
      </c>
      <c r="F20" s="67">
        <f>SUM(F12:F19)</f>
        <v>33.92</v>
      </c>
      <c r="G20" s="67">
        <f>SUM(G12:G19)</f>
        <v>104.65</v>
      </c>
      <c r="H20" s="53">
        <f t="shared" si="0"/>
        <v>834.60000000000014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 s="61"/>
      <c r="IV20" s="61"/>
      <c r="IW20" s="61"/>
      <c r="IX20" s="61"/>
      <c r="IY20" s="61"/>
      <c r="IZ20" s="61"/>
      <c r="JA20" s="61"/>
      <c r="JB20" s="61"/>
      <c r="JC20" s="61"/>
      <c r="JD20" s="61"/>
      <c r="JE20" s="61"/>
      <c r="JF20" s="61"/>
      <c r="JG20" s="61"/>
      <c r="JH20" s="61"/>
      <c r="JI20" s="61"/>
      <c r="JJ20" s="61"/>
      <c r="JK20" s="61"/>
      <c r="JL20" s="61"/>
      <c r="JM20" s="61"/>
      <c r="JN20" s="61"/>
      <c r="JO20" s="61"/>
      <c r="JP20" s="61"/>
      <c r="JQ20" s="61"/>
      <c r="JR20" s="61"/>
      <c r="JS20" s="61"/>
      <c r="JT20" s="61"/>
      <c r="JU20" s="61"/>
      <c r="JV20" s="61"/>
      <c r="JW20" s="61"/>
      <c r="JX20" s="61"/>
      <c r="JY20" s="61"/>
      <c r="JZ20" s="61"/>
      <c r="KA20" s="61"/>
      <c r="KB20" s="61"/>
      <c r="KC20" s="61"/>
      <c r="KD20" s="61"/>
      <c r="KE20" s="61"/>
      <c r="KF20" s="61"/>
      <c r="KG20" s="61"/>
      <c r="KH20" s="61"/>
      <c r="KI20" s="61"/>
      <c r="KJ20" s="61"/>
      <c r="KK20" s="61"/>
      <c r="KL20" s="61"/>
      <c r="KM20" s="61"/>
      <c r="KN20" s="61"/>
      <c r="KO20" s="61"/>
      <c r="KP20" s="61"/>
      <c r="KQ20" s="61"/>
      <c r="KR20" s="61"/>
      <c r="KS20" s="61"/>
      <c r="KT20" s="61"/>
      <c r="KU20" s="61"/>
      <c r="KV20" s="61"/>
      <c r="KW20" s="61"/>
      <c r="KX20" s="61"/>
      <c r="KY20" s="61"/>
      <c r="KZ20" s="61"/>
      <c r="LA20" s="61"/>
      <c r="LB20" s="61"/>
      <c r="LC20" s="61"/>
      <c r="LD20" s="61"/>
      <c r="LE20" s="61"/>
      <c r="LF20" s="61"/>
      <c r="LG20" s="61"/>
      <c r="LH20" s="61"/>
      <c r="LI20" s="61"/>
      <c r="LJ20" s="61"/>
      <c r="LK20" s="61"/>
      <c r="LL20" s="61"/>
      <c r="LM20" s="61"/>
      <c r="LN20" s="61"/>
      <c r="LO20" s="61"/>
      <c r="LP20" s="61"/>
      <c r="LQ20" s="61"/>
      <c r="LR20" s="61"/>
      <c r="LS20" s="61"/>
      <c r="LT20" s="61"/>
      <c r="LU20" s="61"/>
      <c r="LV20" s="61"/>
      <c r="LW20" s="61"/>
      <c r="LX20" s="61"/>
      <c r="LY20" s="61"/>
      <c r="LZ20" s="61"/>
      <c r="MA20" s="61"/>
      <c r="MB20" s="61"/>
      <c r="MC20" s="61"/>
      <c r="MD20" s="61"/>
      <c r="ME20" s="61"/>
      <c r="MF20" s="61"/>
      <c r="MG20" s="61"/>
      <c r="MH20" s="61"/>
      <c r="MI20" s="61"/>
      <c r="MJ20" s="61"/>
      <c r="MK20" s="61"/>
      <c r="ML20" s="61"/>
      <c r="MM20" s="61"/>
      <c r="MN20" s="61"/>
      <c r="MO20" s="61"/>
      <c r="MP20" s="61"/>
      <c r="MQ20" s="61"/>
      <c r="MR20" s="61"/>
      <c r="MS20" s="61"/>
      <c r="MT20" s="61"/>
      <c r="MU20" s="61"/>
      <c r="MV20" s="61"/>
      <c r="MW20" s="61"/>
      <c r="MX20" s="61"/>
      <c r="MY20" s="61"/>
      <c r="MZ20" s="61"/>
      <c r="NA20" s="61"/>
      <c r="NB20" s="61"/>
      <c r="NC20" s="61"/>
      <c r="ND20" s="61"/>
      <c r="NE20" s="61"/>
      <c r="NF20" s="61"/>
      <c r="NG20" s="61"/>
      <c r="NH20" s="61"/>
      <c r="NI20" s="61"/>
      <c r="NJ20" s="61"/>
      <c r="NK20" s="61"/>
      <c r="NL20" s="61"/>
      <c r="NM20" s="61"/>
      <c r="NN20" s="61"/>
      <c r="NO20" s="61"/>
      <c r="NP20" s="61"/>
      <c r="NQ20" s="61"/>
      <c r="NR20" s="61"/>
      <c r="NS20" s="61"/>
      <c r="NT20" s="61"/>
      <c r="NU20" s="61"/>
      <c r="NV20" s="61"/>
      <c r="NW20" s="61"/>
      <c r="NX20" s="61"/>
      <c r="NY20" s="61"/>
      <c r="NZ20" s="61"/>
      <c r="OA20" s="61"/>
      <c r="OB20" s="61"/>
      <c r="OC20" s="61"/>
      <c r="OD20" s="61"/>
      <c r="OE20" s="61"/>
      <c r="OF20" s="61"/>
      <c r="OG20" s="61"/>
      <c r="OH20" s="61"/>
      <c r="OI20" s="61"/>
      <c r="OJ20" s="61"/>
      <c r="OK20" s="61"/>
      <c r="OL20" s="61"/>
      <c r="OM20" s="61"/>
      <c r="ON20" s="61"/>
      <c r="OO20" s="61"/>
      <c r="OP20" s="61"/>
      <c r="OQ20" s="61"/>
      <c r="OR20" s="61"/>
      <c r="OS20" s="61"/>
      <c r="OT20" s="61"/>
      <c r="OU20" s="61"/>
      <c r="OV20" s="61"/>
      <c r="OW20" s="61"/>
      <c r="OX20" s="61"/>
      <c r="OY20" s="61"/>
      <c r="OZ20" s="61"/>
      <c r="PA20" s="61"/>
      <c r="PB20" s="61"/>
      <c r="PC20" s="61"/>
      <c r="PD20" s="61"/>
      <c r="PE20" s="61"/>
      <c r="PF20" s="61"/>
      <c r="PG20" s="61"/>
      <c r="PH20" s="61"/>
      <c r="PI20" s="61"/>
      <c r="PJ20" s="61"/>
      <c r="PK20" s="61"/>
      <c r="PL20" s="61"/>
      <c r="PM20" s="61"/>
      <c r="PN20" s="61"/>
      <c r="PO20" s="61"/>
      <c r="PP20" s="61"/>
      <c r="PQ20" s="61"/>
      <c r="PR20" s="61"/>
      <c r="PS20" s="61"/>
      <c r="PT20" s="61"/>
      <c r="PU20" s="61"/>
      <c r="PV20" s="61"/>
      <c r="PW20" s="61"/>
      <c r="PX20" s="61"/>
      <c r="PY20" s="61"/>
      <c r="PZ20" s="61"/>
      <c r="QA20" s="61"/>
      <c r="QB20" s="61"/>
      <c r="QC20" s="61"/>
      <c r="QD20" s="61"/>
      <c r="QE20" s="61"/>
      <c r="QF20" s="61"/>
      <c r="QG20" s="61"/>
      <c r="QH20" s="61"/>
      <c r="QI20" s="61"/>
      <c r="QJ20" s="61"/>
      <c r="QK20" s="61"/>
      <c r="QL20" s="61"/>
      <c r="QM20" s="61"/>
      <c r="QN20" s="61"/>
      <c r="QO20" s="61"/>
      <c r="QP20" s="61"/>
      <c r="QQ20" s="61"/>
      <c r="QR20" s="61"/>
      <c r="QS20" s="61"/>
      <c r="QT20" s="61"/>
      <c r="QU20" s="61"/>
      <c r="QV20" s="61"/>
      <c r="QW20" s="61"/>
      <c r="QX20" s="61"/>
      <c r="QY20" s="61"/>
      <c r="QZ20" s="61"/>
      <c r="RA20" s="61"/>
      <c r="RB20" s="61"/>
      <c r="RC20" s="61"/>
      <c r="RD20" s="61"/>
      <c r="RE20" s="61"/>
      <c r="RF20" s="61"/>
      <c r="RG20" s="61"/>
      <c r="RH20" s="61"/>
      <c r="RI20" s="61"/>
      <c r="RJ20" s="61"/>
      <c r="RK20" s="61"/>
      <c r="RL20" s="61"/>
      <c r="RM20" s="61"/>
      <c r="RN20" s="61"/>
      <c r="RO20" s="61"/>
      <c r="RP20" s="61"/>
      <c r="RQ20" s="61"/>
      <c r="RR20" s="61"/>
      <c r="RS20" s="61"/>
      <c r="RT20" s="61"/>
      <c r="RU20" s="61"/>
      <c r="RV20" s="61"/>
      <c r="RW20" s="61"/>
      <c r="RX20" s="61"/>
      <c r="RY20" s="61"/>
      <c r="RZ20" s="61"/>
      <c r="SA20" s="61"/>
      <c r="SB20" s="61"/>
      <c r="SC20" s="61"/>
      <c r="SD20" s="61"/>
      <c r="SE20" s="61"/>
      <c r="SF20" s="61"/>
      <c r="SG20" s="61"/>
      <c r="SH20" s="61"/>
      <c r="SI20" s="61"/>
      <c r="SJ20" s="61"/>
      <c r="SK20" s="61"/>
      <c r="SL20" s="61"/>
      <c r="SM20" s="61"/>
      <c r="SN20" s="61"/>
      <c r="SO20" s="61"/>
      <c r="SP20" s="61"/>
      <c r="SQ20" s="61"/>
      <c r="SR20" s="61"/>
      <c r="SS20" s="61"/>
      <c r="ST20" s="61"/>
      <c r="SU20" s="61"/>
      <c r="SV20" s="61"/>
      <c r="SW20" s="61"/>
      <c r="SX20" s="61"/>
      <c r="SY20" s="61"/>
      <c r="SZ20" s="61"/>
      <c r="TA20" s="61"/>
      <c r="TB20" s="61"/>
      <c r="TC20" s="61"/>
      <c r="TD20" s="61"/>
      <c r="TE20" s="61"/>
      <c r="TF20" s="61"/>
      <c r="TG20" s="61"/>
      <c r="TH20" s="61"/>
      <c r="TI20" s="61"/>
      <c r="TJ20" s="61"/>
      <c r="TK20" s="61"/>
      <c r="TL20" s="61"/>
      <c r="TM20" s="61"/>
      <c r="TN20" s="61"/>
      <c r="TO20" s="61"/>
      <c r="TP20" s="61"/>
      <c r="TQ20" s="61"/>
      <c r="TR20" s="61"/>
      <c r="TS20" s="61"/>
      <c r="TT20" s="61"/>
      <c r="TU20" s="61"/>
      <c r="TV20" s="61"/>
      <c r="TW20" s="61"/>
      <c r="TX20" s="61"/>
      <c r="TY20" s="61"/>
      <c r="TZ20" s="61"/>
      <c r="UA20" s="61"/>
      <c r="UB20" s="61"/>
      <c r="UC20" s="61"/>
      <c r="UD20" s="61"/>
      <c r="UE20" s="61"/>
      <c r="UF20" s="61"/>
      <c r="UG20" s="61"/>
      <c r="UH20" s="61"/>
      <c r="UI20" s="61"/>
      <c r="UJ20" s="61"/>
      <c r="UK20" s="61"/>
      <c r="UL20" s="61"/>
      <c r="UM20" s="61"/>
      <c r="UN20" s="61"/>
      <c r="UO20" s="61"/>
      <c r="UP20" s="61"/>
      <c r="UQ20" s="61"/>
      <c r="UR20" s="61"/>
      <c r="US20" s="61"/>
      <c r="UT20" s="61"/>
      <c r="UU20" s="61"/>
      <c r="UV20" s="61"/>
      <c r="UW20" s="61"/>
      <c r="UX20" s="61"/>
      <c r="UY20" s="61"/>
      <c r="UZ20" s="61"/>
      <c r="VA20" s="61"/>
      <c r="VB20" s="61"/>
      <c r="VC20" s="61"/>
      <c r="VD20" s="61"/>
      <c r="VE20" s="61"/>
      <c r="VF20" s="61"/>
      <c r="VG20" s="61"/>
      <c r="VH20" s="61"/>
      <c r="VI20" s="61"/>
      <c r="VJ20" s="61"/>
      <c r="VK20" s="61"/>
      <c r="VL20" s="61"/>
      <c r="VM20" s="61"/>
      <c r="VN20" s="61"/>
      <c r="VO20" s="61"/>
      <c r="VP20" s="61"/>
      <c r="VQ20" s="61"/>
      <c r="VR20" s="61"/>
      <c r="VS20" s="61"/>
      <c r="VT20" s="61"/>
      <c r="VU20" s="61"/>
      <c r="VV20" s="61"/>
      <c r="VW20" s="61"/>
      <c r="VX20" s="61"/>
      <c r="VY20" s="61"/>
      <c r="VZ20" s="61"/>
      <c r="WA20" s="61"/>
      <c r="WB20" s="61"/>
      <c r="WC20" s="61"/>
      <c r="WD20" s="61"/>
      <c r="WE20" s="61"/>
      <c r="WF20" s="61"/>
      <c r="WG20" s="61"/>
      <c r="WH20" s="61"/>
      <c r="WI20" s="61"/>
      <c r="WJ20" s="61"/>
      <c r="WK20" s="61"/>
      <c r="WL20" s="61"/>
      <c r="WM20" s="61"/>
      <c r="WN20" s="61"/>
      <c r="WO20" s="61"/>
      <c r="WP20" s="61"/>
      <c r="WQ20" s="61"/>
      <c r="WR20" s="61"/>
      <c r="WS20" s="61"/>
      <c r="WT20" s="61"/>
      <c r="WU20" s="61"/>
      <c r="WV20" s="61"/>
      <c r="WW20" s="61"/>
      <c r="WX20" s="61"/>
      <c r="WY20" s="61"/>
      <c r="WZ20" s="61"/>
      <c r="XA20" s="61"/>
      <c r="XB20" s="61"/>
      <c r="XC20" s="61"/>
      <c r="XD20" s="61"/>
      <c r="XE20" s="61"/>
      <c r="XF20" s="61"/>
      <c r="XG20" s="61"/>
      <c r="XH20" s="61"/>
      <c r="XI20" s="61"/>
      <c r="XJ20" s="61"/>
      <c r="XK20" s="61"/>
      <c r="XL20" s="61"/>
      <c r="XM20" s="61"/>
      <c r="XN20" s="61"/>
      <c r="XO20" s="61"/>
      <c r="XP20" s="61"/>
      <c r="XQ20" s="61"/>
      <c r="XR20" s="61"/>
      <c r="XS20" s="61"/>
      <c r="XT20" s="61"/>
      <c r="XU20" s="61"/>
      <c r="XV20" s="61"/>
      <c r="XW20" s="61"/>
      <c r="XX20" s="61"/>
      <c r="XY20" s="61"/>
      <c r="XZ20" s="61"/>
      <c r="YA20" s="61"/>
      <c r="YB20" s="61"/>
      <c r="YC20" s="61"/>
      <c r="YD20" s="61"/>
      <c r="YE20" s="61"/>
      <c r="YF20" s="61"/>
      <c r="YG20" s="61"/>
      <c r="YH20" s="61"/>
      <c r="YI20" s="61"/>
      <c r="YJ20" s="61"/>
      <c r="YK20" s="61"/>
      <c r="YL20" s="61"/>
      <c r="YM20" s="61"/>
      <c r="YN20" s="61"/>
      <c r="YO20" s="61"/>
      <c r="YP20" s="61"/>
      <c r="YQ20" s="61"/>
      <c r="YR20" s="61"/>
      <c r="YS20" s="61"/>
      <c r="YT20" s="61"/>
      <c r="YU20" s="61"/>
      <c r="YV20" s="61"/>
      <c r="YW20" s="61"/>
      <c r="YX20" s="61"/>
      <c r="YY20" s="61"/>
      <c r="YZ20" s="61"/>
      <c r="ZA20" s="61"/>
      <c r="ZB20" s="61"/>
      <c r="ZC20" s="61"/>
      <c r="ZD20" s="61"/>
      <c r="ZE20" s="61"/>
      <c r="ZF20" s="61"/>
      <c r="ZG20" s="61"/>
      <c r="ZH20" s="61"/>
      <c r="ZI20" s="61"/>
      <c r="ZJ20" s="61"/>
      <c r="ZK20" s="61"/>
      <c r="ZL20" s="61"/>
      <c r="ZM20" s="61"/>
      <c r="ZN20" s="61"/>
      <c r="ZO20" s="61"/>
      <c r="ZP20" s="61"/>
      <c r="ZQ20" s="61"/>
      <c r="ZR20" s="61"/>
      <c r="ZS20" s="61"/>
      <c r="ZT20" s="61"/>
      <c r="ZU20" s="61"/>
      <c r="ZV20" s="61"/>
      <c r="ZW20" s="61"/>
      <c r="ZX20" s="61"/>
      <c r="ZY20" s="61"/>
      <c r="ZZ20" s="61"/>
      <c r="AAA20" s="61"/>
      <c r="AAB20" s="61"/>
      <c r="AAC20" s="61"/>
      <c r="AAD20" s="61"/>
      <c r="AAE20" s="61"/>
      <c r="AAF20" s="61"/>
      <c r="AAG20" s="61"/>
      <c r="AAH20" s="61"/>
      <c r="AAI20" s="61"/>
      <c r="AAJ20" s="61"/>
      <c r="AAK20" s="61"/>
      <c r="AAL20" s="61"/>
      <c r="AAM20" s="61"/>
      <c r="AAN20" s="61"/>
      <c r="AAO20" s="61"/>
      <c r="AAP20" s="61"/>
      <c r="AAQ20" s="61"/>
      <c r="AAR20" s="61"/>
      <c r="AAS20" s="61"/>
      <c r="AAT20" s="61"/>
      <c r="AAU20" s="61"/>
      <c r="AAV20" s="61"/>
      <c r="AAW20" s="61"/>
      <c r="AAX20" s="61"/>
      <c r="AAY20" s="61"/>
      <c r="AAZ20" s="61"/>
      <c r="ABA20" s="61"/>
      <c r="ABB20" s="61"/>
      <c r="ABC20" s="61"/>
      <c r="ABD20" s="61"/>
      <c r="ABE20" s="61"/>
      <c r="ABF20" s="61"/>
      <c r="ABG20" s="61"/>
      <c r="ABH20" s="61"/>
      <c r="ABI20" s="61"/>
      <c r="ABJ20" s="61"/>
      <c r="ABK20" s="61"/>
      <c r="ABL20" s="61"/>
      <c r="ABM20" s="61"/>
      <c r="ABN20" s="61"/>
      <c r="ABO20" s="61"/>
      <c r="ABP20" s="61"/>
      <c r="ABQ20" s="61"/>
      <c r="ABR20" s="61"/>
      <c r="ABS20" s="61"/>
      <c r="ABT20" s="61"/>
      <c r="ABU20" s="61"/>
      <c r="ABV20" s="61"/>
      <c r="ABW20" s="61"/>
      <c r="ABX20" s="61"/>
      <c r="ABY20" s="61"/>
      <c r="ABZ20" s="61"/>
      <c r="ACA20" s="61"/>
      <c r="ACB20" s="61"/>
      <c r="ACC20" s="61"/>
      <c r="ACD20" s="61"/>
      <c r="ACE20" s="61"/>
      <c r="ACF20" s="61"/>
      <c r="ACG20" s="61"/>
      <c r="ACH20" s="61"/>
      <c r="ACI20" s="61"/>
      <c r="ACJ20" s="61"/>
      <c r="ACK20" s="61"/>
      <c r="ACL20" s="61"/>
      <c r="ACM20" s="61"/>
      <c r="ACN20" s="61"/>
      <c r="ACO20" s="61"/>
      <c r="ACP20" s="61"/>
      <c r="ACQ20" s="61"/>
      <c r="ACR20" s="61"/>
      <c r="ACS20" s="61"/>
      <c r="ACT20" s="61"/>
      <c r="ACU20" s="61"/>
      <c r="ACV20" s="61"/>
      <c r="ACW20" s="61"/>
      <c r="ACX20" s="61"/>
      <c r="ACY20" s="61"/>
      <c r="ACZ20" s="61"/>
      <c r="ADA20" s="61"/>
      <c r="ADB20" s="61"/>
      <c r="ADC20" s="61"/>
      <c r="ADD20" s="61"/>
      <c r="ADE20" s="61"/>
      <c r="ADF20" s="61"/>
      <c r="ADG20" s="61"/>
      <c r="ADH20" s="61"/>
      <c r="ADI20" s="61"/>
      <c r="ADJ20" s="61"/>
      <c r="ADK20" s="61"/>
      <c r="ADL20" s="61"/>
      <c r="ADM20" s="61"/>
      <c r="ADN20" s="61"/>
      <c r="ADO20" s="61"/>
      <c r="ADP20" s="61"/>
      <c r="ADQ20" s="61"/>
      <c r="ADR20" s="61"/>
      <c r="ADS20" s="61"/>
      <c r="ADT20" s="61"/>
      <c r="ADU20" s="61"/>
      <c r="ADV20" s="61"/>
      <c r="ADW20" s="61"/>
      <c r="ADX20" s="61"/>
      <c r="ADY20" s="61"/>
      <c r="ADZ20" s="61"/>
      <c r="AEA20" s="61"/>
      <c r="AEB20" s="61"/>
      <c r="AEC20" s="61"/>
      <c r="AED20" s="61"/>
      <c r="AEE20" s="61"/>
      <c r="AEF20" s="61"/>
      <c r="AEG20" s="61"/>
      <c r="AEH20" s="61"/>
      <c r="AEI20" s="61"/>
      <c r="AEJ20" s="61"/>
      <c r="AEK20" s="61"/>
      <c r="AEL20" s="61"/>
      <c r="AEM20" s="61"/>
      <c r="AEN20" s="61"/>
      <c r="AEO20" s="61"/>
      <c r="AEP20" s="61"/>
      <c r="AEQ20" s="61"/>
      <c r="AER20" s="61"/>
      <c r="AES20" s="61"/>
      <c r="AET20" s="61"/>
      <c r="AEU20" s="61"/>
      <c r="AEV20" s="61"/>
      <c r="AEW20" s="61"/>
      <c r="AEX20" s="61"/>
      <c r="AEY20" s="61"/>
      <c r="AEZ20" s="61"/>
      <c r="AFA20" s="61"/>
      <c r="AFB20" s="61"/>
      <c r="AFC20" s="61"/>
      <c r="AFD20" s="61"/>
      <c r="AFE20" s="61"/>
      <c r="AFF20" s="61"/>
      <c r="AFG20" s="61"/>
      <c r="AFH20" s="61"/>
      <c r="AFI20" s="61"/>
      <c r="AFJ20" s="61"/>
      <c r="AFK20" s="61"/>
      <c r="AFL20" s="61"/>
      <c r="AFM20" s="61"/>
      <c r="AFN20" s="61"/>
      <c r="AFO20" s="61"/>
      <c r="AFP20" s="61"/>
      <c r="AFQ20" s="61"/>
      <c r="AFR20" s="61"/>
      <c r="AFS20" s="61"/>
      <c r="AFT20" s="61"/>
      <c r="AFU20" s="61"/>
      <c r="AFV20" s="61"/>
      <c r="AFW20" s="61"/>
      <c r="AFX20" s="61"/>
      <c r="AFY20" s="61"/>
      <c r="AFZ20" s="61"/>
      <c r="AGA20" s="61"/>
      <c r="AGB20" s="61"/>
      <c r="AGC20" s="61"/>
      <c r="AGD20" s="61"/>
      <c r="AGE20" s="61"/>
      <c r="AGF20" s="61"/>
      <c r="AGG20" s="61"/>
      <c r="AGH20" s="61"/>
      <c r="AGI20" s="61"/>
      <c r="AGJ20" s="61"/>
      <c r="AGK20" s="61"/>
      <c r="AGL20" s="61"/>
      <c r="AGM20" s="61"/>
      <c r="AGN20" s="61"/>
      <c r="AGO20" s="61"/>
      <c r="AGP20" s="61"/>
      <c r="AGQ20" s="61"/>
      <c r="AGR20" s="61"/>
      <c r="AGS20" s="61"/>
      <c r="AGT20" s="61"/>
      <c r="AGU20" s="61"/>
      <c r="AGV20" s="61"/>
      <c r="AGW20" s="61"/>
      <c r="AGX20" s="61"/>
      <c r="AGY20" s="61"/>
      <c r="AGZ20" s="61"/>
      <c r="AHA20" s="61"/>
      <c r="AHB20" s="61"/>
      <c r="AHC20" s="61"/>
      <c r="AHD20" s="61"/>
      <c r="AHE20" s="61"/>
      <c r="AHF20" s="61"/>
      <c r="AHG20" s="61"/>
      <c r="AHH20" s="61"/>
      <c r="AHI20" s="61"/>
      <c r="AHJ20" s="61"/>
      <c r="AHK20" s="61"/>
      <c r="AHL20" s="61"/>
      <c r="AHM20" s="61"/>
      <c r="AHN20" s="61"/>
      <c r="AHO20" s="61"/>
      <c r="AHP20" s="61"/>
      <c r="AHQ20" s="61"/>
      <c r="AHR20" s="61"/>
      <c r="AHS20" s="61"/>
      <c r="AHT20" s="61"/>
      <c r="AHU20" s="61"/>
      <c r="AHV20" s="61"/>
      <c r="AHW20" s="61"/>
      <c r="AHX20" s="61"/>
      <c r="AHY20" s="61"/>
      <c r="AHZ20" s="61"/>
      <c r="AIA20" s="61"/>
      <c r="AIB20" s="61"/>
      <c r="AIC20" s="61"/>
      <c r="AID20" s="61"/>
      <c r="AIE20" s="61"/>
      <c r="AIF20" s="61"/>
      <c r="AIG20" s="61"/>
      <c r="AIH20" s="61"/>
      <c r="AII20" s="61"/>
      <c r="AIJ20" s="61"/>
      <c r="AIK20" s="61"/>
      <c r="AIL20" s="61"/>
      <c r="AIM20" s="61"/>
      <c r="AIN20" s="61"/>
      <c r="AIO20" s="61"/>
      <c r="AIP20" s="61"/>
      <c r="AIQ20" s="61"/>
      <c r="AIR20" s="61"/>
      <c r="AIS20" s="61"/>
      <c r="AIT20" s="61"/>
      <c r="AIU20" s="61"/>
      <c r="AIV20" s="61"/>
      <c r="AIW20" s="61"/>
      <c r="AIX20" s="61"/>
      <c r="AIY20" s="61"/>
      <c r="AIZ20" s="61"/>
      <c r="AJA20" s="61"/>
      <c r="AJB20" s="61"/>
      <c r="AJC20" s="61"/>
      <c r="AJD20" s="61"/>
      <c r="AJE20" s="61"/>
      <c r="AJF20" s="61"/>
      <c r="AJG20" s="61"/>
      <c r="AJH20" s="61"/>
      <c r="AJI20" s="61"/>
      <c r="AJJ20" s="61"/>
      <c r="AJK20" s="61"/>
      <c r="AJL20" s="61"/>
      <c r="AJM20" s="61"/>
      <c r="AJN20" s="61"/>
      <c r="AJO20" s="61"/>
      <c r="AJP20" s="61"/>
      <c r="AJQ20" s="61"/>
      <c r="AJR20" s="61"/>
      <c r="AJS20" s="61"/>
      <c r="AJT20" s="61"/>
      <c r="AJU20" s="61"/>
      <c r="AJV20" s="61"/>
      <c r="AJW20" s="61"/>
      <c r="AJX20" s="61"/>
      <c r="AJY20" s="61"/>
      <c r="AJZ20" s="61"/>
      <c r="AKA20" s="61"/>
      <c r="AKB20" s="61"/>
      <c r="AKC20" s="61"/>
      <c r="AKD20" s="61"/>
      <c r="AKE20" s="61"/>
      <c r="AKF20" s="61"/>
      <c r="AKG20" s="61"/>
      <c r="AKH20" s="61"/>
      <c r="AKI20" s="61"/>
      <c r="AKJ20" s="61"/>
      <c r="AKK20" s="61"/>
      <c r="AKL20" s="61"/>
      <c r="AKM20" s="61"/>
      <c r="AKN20" s="61"/>
      <c r="AKO20" s="61"/>
      <c r="AKP20" s="61"/>
      <c r="AKQ20" s="61"/>
      <c r="AKR20" s="61"/>
      <c r="AKS20" s="61"/>
      <c r="AKT20" s="61"/>
      <c r="AKU20" s="61"/>
      <c r="AKV20" s="61"/>
      <c r="AKW20" s="61"/>
      <c r="AKX20" s="61"/>
      <c r="AKY20" s="61"/>
      <c r="AKZ20" s="61"/>
      <c r="ALA20" s="61"/>
      <c r="ALB20" s="61"/>
      <c r="ALC20" s="61"/>
      <c r="ALD20" s="61"/>
      <c r="ALE20" s="61"/>
      <c r="ALF20" s="61"/>
      <c r="ALG20" s="61"/>
      <c r="ALH20" s="61"/>
      <c r="ALI20" s="61"/>
      <c r="ALJ20" s="61"/>
      <c r="ALK20" s="61"/>
      <c r="ALL20" s="61"/>
      <c r="ALM20" s="61"/>
      <c r="ALN20" s="61"/>
      <c r="ALO20" s="61"/>
      <c r="ALP20" s="61"/>
      <c r="ALQ20" s="61"/>
      <c r="ALR20" s="61"/>
    </row>
    <row r="21" spans="1:1006" ht="15.75">
      <c r="A21" s="174" t="s">
        <v>114</v>
      </c>
      <c r="B21" s="154" t="s">
        <v>143</v>
      </c>
      <c r="C21" s="155"/>
      <c r="D21" s="155"/>
      <c r="E21" s="155"/>
      <c r="F21" s="155"/>
      <c r="G21" s="155"/>
      <c r="H21" s="156"/>
    </row>
    <row r="22" spans="1:1006" ht="13.9" customHeight="1">
      <c r="A22" s="175"/>
      <c r="B22" s="32" t="s">
        <v>182</v>
      </c>
      <c r="C22" s="33" t="s">
        <v>67</v>
      </c>
      <c r="D22" s="34">
        <v>60</v>
      </c>
      <c r="E22" s="32">
        <v>0.93</v>
      </c>
      <c r="F22" s="32">
        <v>3.05</v>
      </c>
      <c r="G22" s="39">
        <v>2.6</v>
      </c>
      <c r="H22" s="32">
        <f t="shared" si="0"/>
        <v>41.57</v>
      </c>
      <c r="J22"/>
      <c r="K22"/>
      <c r="L22"/>
      <c r="M22"/>
      <c r="N22"/>
      <c r="O22"/>
      <c r="P22"/>
      <c r="Q22"/>
    </row>
    <row r="23" spans="1:1006" ht="15.75">
      <c r="A23" s="175"/>
      <c r="B23" s="32" t="s">
        <v>183</v>
      </c>
      <c r="C23" s="33" t="s">
        <v>146</v>
      </c>
      <c r="D23" s="34">
        <v>200</v>
      </c>
      <c r="E23" s="32">
        <v>1.74</v>
      </c>
      <c r="F23" s="32">
        <v>4.95</v>
      </c>
      <c r="G23" s="39">
        <v>11.7</v>
      </c>
      <c r="H23" s="32">
        <f t="shared" si="0"/>
        <v>98.309999999999988</v>
      </c>
      <c r="J23"/>
      <c r="K23"/>
      <c r="L23"/>
      <c r="M23"/>
      <c r="N23"/>
      <c r="O23"/>
      <c r="P23"/>
      <c r="Q23"/>
    </row>
    <row r="24" spans="1:1006" ht="15.75">
      <c r="A24" s="175"/>
      <c r="B24" s="32" t="s">
        <v>171</v>
      </c>
      <c r="C24" s="33" t="s">
        <v>28</v>
      </c>
      <c r="D24" s="34">
        <v>90</v>
      </c>
      <c r="E24" s="32">
        <v>9.2899999999999991</v>
      </c>
      <c r="F24" s="32">
        <v>8.81</v>
      </c>
      <c r="G24" s="32">
        <v>7.06</v>
      </c>
      <c r="H24" s="32">
        <f t="shared" si="0"/>
        <v>144.69</v>
      </c>
      <c r="J24"/>
      <c r="K24"/>
      <c r="L24"/>
      <c r="M24"/>
      <c r="N24"/>
      <c r="O24"/>
      <c r="P24"/>
      <c r="Q24"/>
    </row>
    <row r="25" spans="1:1006" ht="15.75">
      <c r="A25" s="175"/>
      <c r="B25" s="32" t="s">
        <v>172</v>
      </c>
      <c r="C25" s="33" t="s">
        <v>30</v>
      </c>
      <c r="D25" s="34">
        <v>150</v>
      </c>
      <c r="E25" s="32">
        <v>2.89</v>
      </c>
      <c r="F25" s="32">
        <v>5.38</v>
      </c>
      <c r="G25" s="32">
        <v>17.940000000000001</v>
      </c>
      <c r="H25" s="32">
        <f t="shared" si="0"/>
        <v>131.74</v>
      </c>
      <c r="J25"/>
      <c r="K25"/>
      <c r="L25"/>
      <c r="M25"/>
      <c r="N25"/>
      <c r="O25"/>
      <c r="P25"/>
      <c r="Q25"/>
    </row>
    <row r="26" spans="1:1006" ht="15.75">
      <c r="A26" s="175"/>
      <c r="B26" s="39" t="s">
        <v>184</v>
      </c>
      <c r="C26" s="33" t="s">
        <v>59</v>
      </c>
      <c r="D26" s="34">
        <v>180</v>
      </c>
      <c r="E26" s="32">
        <v>0.14000000000000001</v>
      </c>
      <c r="F26" s="32">
        <v>0.04</v>
      </c>
      <c r="G26" s="32">
        <v>13.88</v>
      </c>
      <c r="H26" s="32">
        <f t="shared" si="0"/>
        <v>56.440000000000005</v>
      </c>
      <c r="J26"/>
      <c r="K26"/>
      <c r="L26"/>
      <c r="M26"/>
      <c r="N26"/>
      <c r="O26"/>
      <c r="P26"/>
      <c r="Q26"/>
    </row>
    <row r="27" spans="1:1006" ht="15.75">
      <c r="A27" s="175"/>
      <c r="B27" s="32"/>
      <c r="C27" s="33" t="s">
        <v>33</v>
      </c>
      <c r="D27" s="34">
        <v>20</v>
      </c>
      <c r="E27" s="32">
        <v>1.58</v>
      </c>
      <c r="F27" s="39">
        <v>0.2</v>
      </c>
      <c r="G27" s="32">
        <v>9.66</v>
      </c>
      <c r="H27" s="32">
        <f t="shared" si="0"/>
        <v>46.76</v>
      </c>
      <c r="J27"/>
      <c r="K27"/>
      <c r="L27"/>
      <c r="M27"/>
      <c r="N27"/>
      <c r="O27"/>
      <c r="P27"/>
      <c r="Q27"/>
    </row>
    <row r="28" spans="1:1006" ht="15.75">
      <c r="A28" s="175"/>
      <c r="B28" s="32"/>
      <c r="C28" s="33" t="s">
        <v>44</v>
      </c>
      <c r="D28" s="34">
        <v>40</v>
      </c>
      <c r="E28" s="32">
        <v>2.64</v>
      </c>
      <c r="F28" s="32">
        <v>0.48</v>
      </c>
      <c r="G28" s="32">
        <v>15.86</v>
      </c>
      <c r="H28" s="32">
        <f t="shared" si="0"/>
        <v>78.319999999999993</v>
      </c>
      <c r="J28"/>
      <c r="K28"/>
      <c r="L28"/>
      <c r="M28"/>
      <c r="N28"/>
      <c r="O28"/>
      <c r="P28"/>
      <c r="Q28"/>
    </row>
    <row r="29" spans="1:1006" ht="15.75">
      <c r="A29" s="175"/>
      <c r="B29" s="32" t="s">
        <v>34</v>
      </c>
      <c r="C29" s="33" t="s">
        <v>35</v>
      </c>
      <c r="D29" s="34">
        <v>100</v>
      </c>
      <c r="E29" s="39">
        <v>0.4</v>
      </c>
      <c r="F29" s="39">
        <v>0.4</v>
      </c>
      <c r="G29" s="39">
        <v>9.8000000000000007</v>
      </c>
      <c r="H29" s="32">
        <f t="shared" si="0"/>
        <v>44.400000000000006</v>
      </c>
      <c r="J29"/>
      <c r="K29"/>
      <c r="L29"/>
      <c r="M29"/>
      <c r="N29"/>
      <c r="O29"/>
      <c r="P29"/>
      <c r="Q29"/>
    </row>
    <row r="30" spans="1:1006" s="12" customFormat="1" ht="15.75">
      <c r="A30" s="176"/>
      <c r="B30" s="181" t="s">
        <v>45</v>
      </c>
      <c r="C30" s="181"/>
      <c r="D30" s="67">
        <v>840</v>
      </c>
      <c r="E30" s="67">
        <f>SUM(E22:E29)</f>
        <v>19.61</v>
      </c>
      <c r="F30" s="67">
        <f>SUM(F22:F29)</f>
        <v>23.31</v>
      </c>
      <c r="G30" s="67">
        <f>SUM(G22:G29)</f>
        <v>88.5</v>
      </c>
      <c r="H30" s="53">
        <f t="shared" si="0"/>
        <v>642.23</v>
      </c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  <c r="IR30" s="61"/>
      <c r="IS30" s="61"/>
      <c r="IT30" s="61"/>
      <c r="IU30" s="61"/>
      <c r="IV30" s="61"/>
      <c r="IW30" s="61"/>
      <c r="IX30" s="61"/>
      <c r="IY30" s="61"/>
      <c r="IZ30" s="61"/>
      <c r="JA30" s="61"/>
      <c r="JB30" s="61"/>
      <c r="JC30" s="61"/>
      <c r="JD30" s="61"/>
      <c r="JE30" s="61"/>
      <c r="JF30" s="61"/>
      <c r="JG30" s="61"/>
      <c r="JH30" s="61"/>
      <c r="JI30" s="61"/>
      <c r="JJ30" s="61"/>
      <c r="JK30" s="61"/>
      <c r="JL30" s="61"/>
      <c r="JM30" s="61"/>
      <c r="JN30" s="61"/>
      <c r="JO30" s="61"/>
      <c r="JP30" s="61"/>
      <c r="JQ30" s="61"/>
      <c r="JR30" s="61"/>
      <c r="JS30" s="61"/>
      <c r="JT30" s="61"/>
      <c r="JU30" s="61"/>
      <c r="JV30" s="61"/>
      <c r="JW30" s="61"/>
      <c r="JX30" s="61"/>
      <c r="JY30" s="61"/>
      <c r="JZ30" s="61"/>
      <c r="KA30" s="61"/>
      <c r="KB30" s="61"/>
      <c r="KC30" s="61"/>
      <c r="KD30" s="61"/>
      <c r="KE30" s="61"/>
      <c r="KF30" s="61"/>
      <c r="KG30" s="61"/>
      <c r="KH30" s="61"/>
      <c r="KI30" s="61"/>
      <c r="KJ30" s="61"/>
      <c r="KK30" s="61"/>
      <c r="KL30" s="61"/>
      <c r="KM30" s="61"/>
      <c r="KN30" s="61"/>
      <c r="KO30" s="61"/>
      <c r="KP30" s="61"/>
      <c r="KQ30" s="61"/>
      <c r="KR30" s="61"/>
      <c r="KS30" s="61"/>
      <c r="KT30" s="61"/>
      <c r="KU30" s="61"/>
      <c r="KV30" s="61"/>
      <c r="KW30" s="61"/>
      <c r="KX30" s="61"/>
      <c r="KY30" s="61"/>
      <c r="KZ30" s="61"/>
      <c r="LA30" s="61"/>
      <c r="LB30" s="61"/>
      <c r="LC30" s="61"/>
      <c r="LD30" s="61"/>
      <c r="LE30" s="61"/>
      <c r="LF30" s="61"/>
      <c r="LG30" s="61"/>
      <c r="LH30" s="61"/>
      <c r="LI30" s="61"/>
      <c r="LJ30" s="61"/>
      <c r="LK30" s="61"/>
      <c r="LL30" s="61"/>
      <c r="LM30" s="61"/>
      <c r="LN30" s="61"/>
      <c r="LO30" s="61"/>
      <c r="LP30" s="61"/>
      <c r="LQ30" s="61"/>
      <c r="LR30" s="61"/>
      <c r="LS30" s="61"/>
      <c r="LT30" s="61"/>
      <c r="LU30" s="61"/>
      <c r="LV30" s="61"/>
      <c r="LW30" s="61"/>
      <c r="LX30" s="61"/>
      <c r="LY30" s="61"/>
      <c r="LZ30" s="61"/>
      <c r="MA30" s="61"/>
      <c r="MB30" s="61"/>
      <c r="MC30" s="61"/>
      <c r="MD30" s="61"/>
      <c r="ME30" s="61"/>
      <c r="MF30" s="61"/>
      <c r="MG30" s="61"/>
      <c r="MH30" s="61"/>
      <c r="MI30" s="61"/>
      <c r="MJ30" s="61"/>
      <c r="MK30" s="61"/>
      <c r="ML30" s="61"/>
      <c r="MM30" s="61"/>
      <c r="MN30" s="61"/>
      <c r="MO30" s="61"/>
      <c r="MP30" s="61"/>
      <c r="MQ30" s="61"/>
      <c r="MR30" s="61"/>
      <c r="MS30" s="61"/>
      <c r="MT30" s="61"/>
      <c r="MU30" s="61"/>
      <c r="MV30" s="61"/>
      <c r="MW30" s="61"/>
      <c r="MX30" s="61"/>
      <c r="MY30" s="61"/>
      <c r="MZ30" s="61"/>
      <c r="NA30" s="61"/>
      <c r="NB30" s="61"/>
      <c r="NC30" s="61"/>
      <c r="ND30" s="61"/>
      <c r="NE30" s="61"/>
      <c r="NF30" s="61"/>
      <c r="NG30" s="61"/>
      <c r="NH30" s="61"/>
      <c r="NI30" s="61"/>
      <c r="NJ30" s="61"/>
      <c r="NK30" s="61"/>
      <c r="NL30" s="61"/>
      <c r="NM30" s="61"/>
      <c r="NN30" s="61"/>
      <c r="NO30" s="61"/>
      <c r="NP30" s="61"/>
      <c r="NQ30" s="61"/>
      <c r="NR30" s="61"/>
      <c r="NS30" s="61"/>
      <c r="NT30" s="61"/>
      <c r="NU30" s="61"/>
      <c r="NV30" s="61"/>
      <c r="NW30" s="61"/>
      <c r="NX30" s="61"/>
      <c r="NY30" s="61"/>
      <c r="NZ30" s="61"/>
      <c r="OA30" s="61"/>
      <c r="OB30" s="61"/>
      <c r="OC30" s="61"/>
      <c r="OD30" s="61"/>
      <c r="OE30" s="61"/>
      <c r="OF30" s="61"/>
      <c r="OG30" s="61"/>
      <c r="OH30" s="61"/>
      <c r="OI30" s="61"/>
      <c r="OJ30" s="61"/>
      <c r="OK30" s="61"/>
      <c r="OL30" s="61"/>
      <c r="OM30" s="61"/>
      <c r="ON30" s="61"/>
      <c r="OO30" s="61"/>
      <c r="OP30" s="61"/>
      <c r="OQ30" s="61"/>
      <c r="OR30" s="61"/>
      <c r="OS30" s="61"/>
      <c r="OT30" s="61"/>
      <c r="OU30" s="61"/>
      <c r="OV30" s="61"/>
      <c r="OW30" s="61"/>
      <c r="OX30" s="61"/>
      <c r="OY30" s="61"/>
      <c r="OZ30" s="61"/>
      <c r="PA30" s="61"/>
      <c r="PB30" s="61"/>
      <c r="PC30" s="61"/>
      <c r="PD30" s="61"/>
      <c r="PE30" s="61"/>
      <c r="PF30" s="61"/>
      <c r="PG30" s="61"/>
      <c r="PH30" s="61"/>
      <c r="PI30" s="61"/>
      <c r="PJ30" s="61"/>
      <c r="PK30" s="61"/>
      <c r="PL30" s="61"/>
      <c r="PM30" s="61"/>
      <c r="PN30" s="61"/>
      <c r="PO30" s="61"/>
      <c r="PP30" s="61"/>
      <c r="PQ30" s="61"/>
      <c r="PR30" s="61"/>
      <c r="PS30" s="61"/>
      <c r="PT30" s="61"/>
      <c r="PU30" s="61"/>
      <c r="PV30" s="61"/>
      <c r="PW30" s="61"/>
      <c r="PX30" s="61"/>
      <c r="PY30" s="61"/>
      <c r="PZ30" s="61"/>
      <c r="QA30" s="61"/>
      <c r="QB30" s="61"/>
      <c r="QC30" s="61"/>
      <c r="QD30" s="61"/>
      <c r="QE30" s="61"/>
      <c r="QF30" s="61"/>
      <c r="QG30" s="61"/>
      <c r="QH30" s="61"/>
      <c r="QI30" s="61"/>
      <c r="QJ30" s="61"/>
      <c r="QK30" s="61"/>
      <c r="QL30" s="61"/>
      <c r="QM30" s="61"/>
      <c r="QN30" s="61"/>
      <c r="QO30" s="61"/>
      <c r="QP30" s="61"/>
      <c r="QQ30" s="61"/>
      <c r="QR30" s="61"/>
      <c r="QS30" s="61"/>
      <c r="QT30" s="61"/>
      <c r="QU30" s="61"/>
      <c r="QV30" s="61"/>
      <c r="QW30" s="61"/>
      <c r="QX30" s="61"/>
      <c r="QY30" s="61"/>
      <c r="QZ30" s="61"/>
      <c r="RA30" s="61"/>
      <c r="RB30" s="61"/>
      <c r="RC30" s="61"/>
      <c r="RD30" s="61"/>
      <c r="RE30" s="61"/>
      <c r="RF30" s="61"/>
      <c r="RG30" s="61"/>
      <c r="RH30" s="61"/>
      <c r="RI30" s="61"/>
      <c r="RJ30" s="61"/>
      <c r="RK30" s="61"/>
      <c r="RL30" s="61"/>
      <c r="RM30" s="61"/>
      <c r="RN30" s="61"/>
      <c r="RO30" s="61"/>
      <c r="RP30" s="61"/>
      <c r="RQ30" s="61"/>
      <c r="RR30" s="61"/>
      <c r="RS30" s="61"/>
      <c r="RT30" s="61"/>
      <c r="RU30" s="61"/>
      <c r="RV30" s="61"/>
      <c r="RW30" s="61"/>
      <c r="RX30" s="61"/>
      <c r="RY30" s="61"/>
      <c r="RZ30" s="61"/>
      <c r="SA30" s="61"/>
      <c r="SB30" s="61"/>
      <c r="SC30" s="61"/>
      <c r="SD30" s="61"/>
      <c r="SE30" s="61"/>
      <c r="SF30" s="61"/>
      <c r="SG30" s="61"/>
      <c r="SH30" s="61"/>
      <c r="SI30" s="61"/>
      <c r="SJ30" s="61"/>
      <c r="SK30" s="61"/>
      <c r="SL30" s="61"/>
      <c r="SM30" s="61"/>
      <c r="SN30" s="61"/>
      <c r="SO30" s="61"/>
      <c r="SP30" s="61"/>
      <c r="SQ30" s="61"/>
      <c r="SR30" s="61"/>
      <c r="SS30" s="61"/>
      <c r="ST30" s="61"/>
      <c r="SU30" s="61"/>
      <c r="SV30" s="61"/>
      <c r="SW30" s="61"/>
      <c r="SX30" s="61"/>
      <c r="SY30" s="61"/>
      <c r="SZ30" s="61"/>
      <c r="TA30" s="61"/>
      <c r="TB30" s="61"/>
      <c r="TC30" s="61"/>
      <c r="TD30" s="61"/>
      <c r="TE30" s="61"/>
      <c r="TF30" s="61"/>
      <c r="TG30" s="61"/>
      <c r="TH30" s="61"/>
      <c r="TI30" s="61"/>
      <c r="TJ30" s="61"/>
      <c r="TK30" s="61"/>
      <c r="TL30" s="61"/>
      <c r="TM30" s="61"/>
      <c r="TN30" s="61"/>
      <c r="TO30" s="61"/>
      <c r="TP30" s="61"/>
      <c r="TQ30" s="61"/>
      <c r="TR30" s="61"/>
      <c r="TS30" s="61"/>
      <c r="TT30" s="61"/>
      <c r="TU30" s="61"/>
      <c r="TV30" s="61"/>
      <c r="TW30" s="61"/>
      <c r="TX30" s="61"/>
      <c r="TY30" s="61"/>
      <c r="TZ30" s="61"/>
      <c r="UA30" s="61"/>
      <c r="UB30" s="61"/>
      <c r="UC30" s="61"/>
      <c r="UD30" s="61"/>
      <c r="UE30" s="61"/>
      <c r="UF30" s="61"/>
      <c r="UG30" s="61"/>
      <c r="UH30" s="61"/>
      <c r="UI30" s="61"/>
      <c r="UJ30" s="61"/>
      <c r="UK30" s="61"/>
      <c r="UL30" s="61"/>
      <c r="UM30" s="61"/>
      <c r="UN30" s="61"/>
      <c r="UO30" s="61"/>
      <c r="UP30" s="61"/>
      <c r="UQ30" s="61"/>
      <c r="UR30" s="61"/>
      <c r="US30" s="61"/>
      <c r="UT30" s="61"/>
      <c r="UU30" s="61"/>
      <c r="UV30" s="61"/>
      <c r="UW30" s="61"/>
      <c r="UX30" s="61"/>
      <c r="UY30" s="61"/>
      <c r="UZ30" s="61"/>
      <c r="VA30" s="61"/>
      <c r="VB30" s="61"/>
      <c r="VC30" s="61"/>
      <c r="VD30" s="61"/>
      <c r="VE30" s="61"/>
      <c r="VF30" s="61"/>
      <c r="VG30" s="61"/>
      <c r="VH30" s="61"/>
      <c r="VI30" s="61"/>
      <c r="VJ30" s="61"/>
      <c r="VK30" s="61"/>
      <c r="VL30" s="61"/>
      <c r="VM30" s="61"/>
      <c r="VN30" s="61"/>
      <c r="VO30" s="61"/>
      <c r="VP30" s="61"/>
      <c r="VQ30" s="61"/>
      <c r="VR30" s="61"/>
      <c r="VS30" s="61"/>
      <c r="VT30" s="61"/>
      <c r="VU30" s="61"/>
      <c r="VV30" s="61"/>
      <c r="VW30" s="61"/>
      <c r="VX30" s="61"/>
      <c r="VY30" s="61"/>
      <c r="VZ30" s="61"/>
      <c r="WA30" s="61"/>
      <c r="WB30" s="61"/>
      <c r="WC30" s="61"/>
      <c r="WD30" s="61"/>
      <c r="WE30" s="61"/>
      <c r="WF30" s="61"/>
      <c r="WG30" s="61"/>
      <c r="WH30" s="61"/>
      <c r="WI30" s="61"/>
      <c r="WJ30" s="61"/>
      <c r="WK30" s="61"/>
      <c r="WL30" s="61"/>
      <c r="WM30" s="61"/>
      <c r="WN30" s="61"/>
      <c r="WO30" s="61"/>
      <c r="WP30" s="61"/>
      <c r="WQ30" s="61"/>
      <c r="WR30" s="61"/>
      <c r="WS30" s="61"/>
      <c r="WT30" s="61"/>
      <c r="WU30" s="61"/>
      <c r="WV30" s="61"/>
      <c r="WW30" s="61"/>
      <c r="WX30" s="61"/>
      <c r="WY30" s="61"/>
      <c r="WZ30" s="61"/>
      <c r="XA30" s="61"/>
      <c r="XB30" s="61"/>
      <c r="XC30" s="61"/>
      <c r="XD30" s="61"/>
      <c r="XE30" s="61"/>
      <c r="XF30" s="61"/>
      <c r="XG30" s="61"/>
      <c r="XH30" s="61"/>
      <c r="XI30" s="61"/>
      <c r="XJ30" s="61"/>
      <c r="XK30" s="61"/>
      <c r="XL30" s="61"/>
      <c r="XM30" s="61"/>
      <c r="XN30" s="61"/>
      <c r="XO30" s="61"/>
      <c r="XP30" s="61"/>
      <c r="XQ30" s="61"/>
      <c r="XR30" s="61"/>
      <c r="XS30" s="61"/>
      <c r="XT30" s="61"/>
      <c r="XU30" s="61"/>
      <c r="XV30" s="61"/>
      <c r="XW30" s="61"/>
      <c r="XX30" s="61"/>
      <c r="XY30" s="61"/>
      <c r="XZ30" s="61"/>
      <c r="YA30" s="61"/>
      <c r="YB30" s="61"/>
      <c r="YC30" s="61"/>
      <c r="YD30" s="61"/>
      <c r="YE30" s="61"/>
      <c r="YF30" s="61"/>
      <c r="YG30" s="61"/>
      <c r="YH30" s="61"/>
      <c r="YI30" s="61"/>
      <c r="YJ30" s="61"/>
      <c r="YK30" s="61"/>
      <c r="YL30" s="61"/>
      <c r="YM30" s="61"/>
      <c r="YN30" s="61"/>
      <c r="YO30" s="61"/>
      <c r="YP30" s="61"/>
      <c r="YQ30" s="61"/>
      <c r="YR30" s="61"/>
      <c r="YS30" s="61"/>
      <c r="YT30" s="61"/>
      <c r="YU30" s="61"/>
      <c r="YV30" s="61"/>
      <c r="YW30" s="61"/>
      <c r="YX30" s="61"/>
      <c r="YY30" s="61"/>
      <c r="YZ30" s="61"/>
      <c r="ZA30" s="61"/>
      <c r="ZB30" s="61"/>
      <c r="ZC30" s="61"/>
      <c r="ZD30" s="61"/>
      <c r="ZE30" s="61"/>
      <c r="ZF30" s="61"/>
      <c r="ZG30" s="61"/>
      <c r="ZH30" s="61"/>
      <c r="ZI30" s="61"/>
      <c r="ZJ30" s="61"/>
      <c r="ZK30" s="61"/>
      <c r="ZL30" s="61"/>
      <c r="ZM30" s="61"/>
      <c r="ZN30" s="61"/>
      <c r="ZO30" s="61"/>
      <c r="ZP30" s="61"/>
      <c r="ZQ30" s="61"/>
      <c r="ZR30" s="61"/>
      <c r="ZS30" s="61"/>
      <c r="ZT30" s="61"/>
      <c r="ZU30" s="61"/>
      <c r="ZV30" s="61"/>
      <c r="ZW30" s="61"/>
      <c r="ZX30" s="61"/>
      <c r="ZY30" s="61"/>
      <c r="ZZ30" s="61"/>
      <c r="AAA30" s="61"/>
      <c r="AAB30" s="61"/>
      <c r="AAC30" s="61"/>
      <c r="AAD30" s="61"/>
      <c r="AAE30" s="61"/>
      <c r="AAF30" s="61"/>
      <c r="AAG30" s="61"/>
      <c r="AAH30" s="61"/>
      <c r="AAI30" s="61"/>
      <c r="AAJ30" s="61"/>
      <c r="AAK30" s="61"/>
      <c r="AAL30" s="61"/>
      <c r="AAM30" s="61"/>
      <c r="AAN30" s="61"/>
      <c r="AAO30" s="61"/>
      <c r="AAP30" s="61"/>
      <c r="AAQ30" s="61"/>
      <c r="AAR30" s="61"/>
      <c r="AAS30" s="61"/>
      <c r="AAT30" s="61"/>
      <c r="AAU30" s="61"/>
      <c r="AAV30" s="61"/>
      <c r="AAW30" s="61"/>
      <c r="AAX30" s="61"/>
      <c r="AAY30" s="61"/>
      <c r="AAZ30" s="61"/>
      <c r="ABA30" s="61"/>
      <c r="ABB30" s="61"/>
      <c r="ABC30" s="61"/>
      <c r="ABD30" s="61"/>
      <c r="ABE30" s="61"/>
      <c r="ABF30" s="61"/>
      <c r="ABG30" s="61"/>
      <c r="ABH30" s="61"/>
      <c r="ABI30" s="61"/>
      <c r="ABJ30" s="61"/>
      <c r="ABK30" s="61"/>
      <c r="ABL30" s="61"/>
      <c r="ABM30" s="61"/>
      <c r="ABN30" s="61"/>
      <c r="ABO30" s="61"/>
      <c r="ABP30" s="61"/>
      <c r="ABQ30" s="61"/>
      <c r="ABR30" s="61"/>
      <c r="ABS30" s="61"/>
      <c r="ABT30" s="61"/>
      <c r="ABU30" s="61"/>
      <c r="ABV30" s="61"/>
      <c r="ABW30" s="61"/>
      <c r="ABX30" s="61"/>
      <c r="ABY30" s="61"/>
      <c r="ABZ30" s="61"/>
      <c r="ACA30" s="61"/>
      <c r="ACB30" s="61"/>
      <c r="ACC30" s="61"/>
      <c r="ACD30" s="61"/>
      <c r="ACE30" s="61"/>
      <c r="ACF30" s="61"/>
      <c r="ACG30" s="61"/>
      <c r="ACH30" s="61"/>
      <c r="ACI30" s="61"/>
      <c r="ACJ30" s="61"/>
      <c r="ACK30" s="61"/>
      <c r="ACL30" s="61"/>
      <c r="ACM30" s="61"/>
      <c r="ACN30" s="61"/>
      <c r="ACO30" s="61"/>
      <c r="ACP30" s="61"/>
      <c r="ACQ30" s="61"/>
      <c r="ACR30" s="61"/>
      <c r="ACS30" s="61"/>
      <c r="ACT30" s="61"/>
      <c r="ACU30" s="61"/>
      <c r="ACV30" s="61"/>
      <c r="ACW30" s="61"/>
      <c r="ACX30" s="61"/>
      <c r="ACY30" s="61"/>
      <c r="ACZ30" s="61"/>
      <c r="ADA30" s="61"/>
      <c r="ADB30" s="61"/>
      <c r="ADC30" s="61"/>
      <c r="ADD30" s="61"/>
      <c r="ADE30" s="61"/>
      <c r="ADF30" s="61"/>
      <c r="ADG30" s="61"/>
      <c r="ADH30" s="61"/>
      <c r="ADI30" s="61"/>
      <c r="ADJ30" s="61"/>
      <c r="ADK30" s="61"/>
      <c r="ADL30" s="61"/>
      <c r="ADM30" s="61"/>
      <c r="ADN30" s="61"/>
      <c r="ADO30" s="61"/>
      <c r="ADP30" s="61"/>
      <c r="ADQ30" s="61"/>
      <c r="ADR30" s="61"/>
      <c r="ADS30" s="61"/>
      <c r="ADT30" s="61"/>
      <c r="ADU30" s="61"/>
      <c r="ADV30" s="61"/>
      <c r="ADW30" s="61"/>
      <c r="ADX30" s="61"/>
      <c r="ADY30" s="61"/>
      <c r="ADZ30" s="61"/>
      <c r="AEA30" s="61"/>
      <c r="AEB30" s="61"/>
      <c r="AEC30" s="61"/>
      <c r="AED30" s="61"/>
      <c r="AEE30" s="61"/>
      <c r="AEF30" s="61"/>
      <c r="AEG30" s="61"/>
      <c r="AEH30" s="61"/>
      <c r="AEI30" s="61"/>
      <c r="AEJ30" s="61"/>
      <c r="AEK30" s="61"/>
      <c r="AEL30" s="61"/>
      <c r="AEM30" s="61"/>
      <c r="AEN30" s="61"/>
      <c r="AEO30" s="61"/>
      <c r="AEP30" s="61"/>
      <c r="AEQ30" s="61"/>
      <c r="AER30" s="61"/>
      <c r="AES30" s="61"/>
      <c r="AET30" s="61"/>
      <c r="AEU30" s="61"/>
      <c r="AEV30" s="61"/>
      <c r="AEW30" s="61"/>
      <c r="AEX30" s="61"/>
      <c r="AEY30" s="61"/>
      <c r="AEZ30" s="61"/>
      <c r="AFA30" s="61"/>
      <c r="AFB30" s="61"/>
      <c r="AFC30" s="61"/>
      <c r="AFD30" s="61"/>
      <c r="AFE30" s="61"/>
      <c r="AFF30" s="61"/>
      <c r="AFG30" s="61"/>
      <c r="AFH30" s="61"/>
      <c r="AFI30" s="61"/>
      <c r="AFJ30" s="61"/>
      <c r="AFK30" s="61"/>
      <c r="AFL30" s="61"/>
      <c r="AFM30" s="61"/>
      <c r="AFN30" s="61"/>
      <c r="AFO30" s="61"/>
      <c r="AFP30" s="61"/>
      <c r="AFQ30" s="61"/>
      <c r="AFR30" s="61"/>
      <c r="AFS30" s="61"/>
      <c r="AFT30" s="61"/>
      <c r="AFU30" s="61"/>
      <c r="AFV30" s="61"/>
      <c r="AFW30" s="61"/>
      <c r="AFX30" s="61"/>
      <c r="AFY30" s="61"/>
      <c r="AFZ30" s="61"/>
      <c r="AGA30" s="61"/>
      <c r="AGB30" s="61"/>
      <c r="AGC30" s="61"/>
      <c r="AGD30" s="61"/>
      <c r="AGE30" s="61"/>
      <c r="AGF30" s="61"/>
      <c r="AGG30" s="61"/>
      <c r="AGH30" s="61"/>
      <c r="AGI30" s="61"/>
      <c r="AGJ30" s="61"/>
      <c r="AGK30" s="61"/>
      <c r="AGL30" s="61"/>
      <c r="AGM30" s="61"/>
      <c r="AGN30" s="61"/>
      <c r="AGO30" s="61"/>
      <c r="AGP30" s="61"/>
      <c r="AGQ30" s="61"/>
      <c r="AGR30" s="61"/>
      <c r="AGS30" s="61"/>
      <c r="AGT30" s="61"/>
      <c r="AGU30" s="61"/>
      <c r="AGV30" s="61"/>
      <c r="AGW30" s="61"/>
      <c r="AGX30" s="61"/>
      <c r="AGY30" s="61"/>
      <c r="AGZ30" s="61"/>
      <c r="AHA30" s="61"/>
      <c r="AHB30" s="61"/>
      <c r="AHC30" s="61"/>
      <c r="AHD30" s="61"/>
      <c r="AHE30" s="61"/>
      <c r="AHF30" s="61"/>
      <c r="AHG30" s="61"/>
      <c r="AHH30" s="61"/>
      <c r="AHI30" s="61"/>
      <c r="AHJ30" s="61"/>
      <c r="AHK30" s="61"/>
      <c r="AHL30" s="61"/>
      <c r="AHM30" s="61"/>
      <c r="AHN30" s="61"/>
      <c r="AHO30" s="61"/>
      <c r="AHP30" s="61"/>
      <c r="AHQ30" s="61"/>
      <c r="AHR30" s="61"/>
      <c r="AHS30" s="61"/>
      <c r="AHT30" s="61"/>
      <c r="AHU30" s="61"/>
      <c r="AHV30" s="61"/>
      <c r="AHW30" s="61"/>
      <c r="AHX30" s="61"/>
      <c r="AHY30" s="61"/>
      <c r="AHZ30" s="61"/>
      <c r="AIA30" s="61"/>
      <c r="AIB30" s="61"/>
      <c r="AIC30" s="61"/>
      <c r="AID30" s="61"/>
      <c r="AIE30" s="61"/>
      <c r="AIF30" s="61"/>
      <c r="AIG30" s="61"/>
      <c r="AIH30" s="61"/>
      <c r="AII30" s="61"/>
      <c r="AIJ30" s="61"/>
      <c r="AIK30" s="61"/>
      <c r="AIL30" s="61"/>
      <c r="AIM30" s="61"/>
      <c r="AIN30" s="61"/>
      <c r="AIO30" s="61"/>
      <c r="AIP30" s="61"/>
      <c r="AIQ30" s="61"/>
      <c r="AIR30" s="61"/>
      <c r="AIS30" s="61"/>
      <c r="AIT30" s="61"/>
      <c r="AIU30" s="61"/>
      <c r="AIV30" s="61"/>
      <c r="AIW30" s="61"/>
      <c r="AIX30" s="61"/>
      <c r="AIY30" s="61"/>
      <c r="AIZ30" s="61"/>
      <c r="AJA30" s="61"/>
      <c r="AJB30" s="61"/>
      <c r="AJC30" s="61"/>
      <c r="AJD30" s="61"/>
      <c r="AJE30" s="61"/>
      <c r="AJF30" s="61"/>
      <c r="AJG30" s="61"/>
      <c r="AJH30" s="61"/>
      <c r="AJI30" s="61"/>
      <c r="AJJ30" s="61"/>
      <c r="AJK30" s="61"/>
      <c r="AJL30" s="61"/>
      <c r="AJM30" s="61"/>
      <c r="AJN30" s="61"/>
      <c r="AJO30" s="61"/>
      <c r="AJP30" s="61"/>
      <c r="AJQ30" s="61"/>
      <c r="AJR30" s="61"/>
      <c r="AJS30" s="61"/>
      <c r="AJT30" s="61"/>
      <c r="AJU30" s="61"/>
      <c r="AJV30" s="61"/>
      <c r="AJW30" s="61"/>
      <c r="AJX30" s="61"/>
      <c r="AJY30" s="61"/>
      <c r="AJZ30" s="61"/>
      <c r="AKA30" s="61"/>
      <c r="AKB30" s="61"/>
      <c r="AKC30" s="61"/>
      <c r="AKD30" s="61"/>
      <c r="AKE30" s="61"/>
      <c r="AKF30" s="61"/>
      <c r="AKG30" s="61"/>
      <c r="AKH30" s="61"/>
      <c r="AKI30" s="61"/>
      <c r="AKJ30" s="61"/>
      <c r="AKK30" s="61"/>
      <c r="AKL30" s="61"/>
      <c r="AKM30" s="61"/>
      <c r="AKN30" s="61"/>
      <c r="AKO30" s="61"/>
      <c r="AKP30" s="61"/>
      <c r="AKQ30" s="61"/>
      <c r="AKR30" s="61"/>
      <c r="AKS30" s="61"/>
      <c r="AKT30" s="61"/>
      <c r="AKU30" s="61"/>
      <c r="AKV30" s="61"/>
      <c r="AKW30" s="61"/>
      <c r="AKX30" s="61"/>
      <c r="AKY30" s="61"/>
      <c r="AKZ30" s="61"/>
      <c r="ALA30" s="61"/>
      <c r="ALB30" s="61"/>
      <c r="ALC30" s="61"/>
      <c r="ALD30" s="61"/>
      <c r="ALE30" s="61"/>
      <c r="ALF30" s="61"/>
      <c r="ALG30" s="61"/>
      <c r="ALH30" s="61"/>
      <c r="ALI30" s="61"/>
      <c r="ALJ30" s="61"/>
      <c r="ALK30" s="61"/>
      <c r="ALL30" s="61"/>
      <c r="ALM30" s="61"/>
      <c r="ALN30" s="61"/>
      <c r="ALO30" s="61"/>
      <c r="ALP30" s="61"/>
      <c r="ALQ30" s="61"/>
      <c r="ALR30" s="61"/>
    </row>
    <row r="31" spans="1:1006" ht="15.75">
      <c r="A31" s="174" t="s">
        <v>116</v>
      </c>
      <c r="B31" s="154" t="s">
        <v>143</v>
      </c>
      <c r="C31" s="156"/>
      <c r="D31" s="68"/>
      <c r="E31" s="68"/>
      <c r="F31" s="68"/>
      <c r="G31" s="68"/>
      <c r="H31" s="32"/>
    </row>
    <row r="32" spans="1:1006" ht="13.9" customHeight="1">
      <c r="A32" s="175"/>
      <c r="B32" s="32" t="s">
        <v>185</v>
      </c>
      <c r="C32" s="33" t="s">
        <v>78</v>
      </c>
      <c r="D32" s="34">
        <v>60</v>
      </c>
      <c r="E32" s="32">
        <v>0.73</v>
      </c>
      <c r="F32" s="32">
        <v>3.06</v>
      </c>
      <c r="G32" s="32">
        <v>3.68</v>
      </c>
      <c r="H32" s="32">
        <f t="shared" si="0"/>
        <v>45.18</v>
      </c>
    </row>
    <row r="33" spans="1:1006" ht="15.75">
      <c r="A33" s="175"/>
      <c r="B33" s="32" t="s">
        <v>186</v>
      </c>
      <c r="C33" s="33" t="s">
        <v>147</v>
      </c>
      <c r="D33" s="34">
        <v>200</v>
      </c>
      <c r="E33" s="32">
        <v>4.3899999999999997</v>
      </c>
      <c r="F33" s="32">
        <v>4.22</v>
      </c>
      <c r="G33" s="32">
        <v>13.23</v>
      </c>
      <c r="H33" s="32">
        <f t="shared" si="0"/>
        <v>108.46000000000001</v>
      </c>
    </row>
    <row r="34" spans="1:1006" ht="31.5">
      <c r="A34" s="175"/>
      <c r="B34" s="32" t="s">
        <v>174</v>
      </c>
      <c r="C34" s="33" t="s">
        <v>117</v>
      </c>
      <c r="D34" s="34" t="s">
        <v>118</v>
      </c>
      <c r="E34" s="69">
        <v>9.43</v>
      </c>
      <c r="F34" s="69">
        <v>10.64</v>
      </c>
      <c r="G34" s="69">
        <v>8.5299999999999994</v>
      </c>
      <c r="H34" s="32">
        <f t="shared" si="0"/>
        <v>167.6</v>
      </c>
    </row>
    <row r="35" spans="1:1006" ht="15.75">
      <c r="A35" s="175"/>
      <c r="B35" s="32" t="s">
        <v>65</v>
      </c>
      <c r="C35" s="33" t="s">
        <v>66</v>
      </c>
      <c r="D35" s="34">
        <v>150</v>
      </c>
      <c r="E35" s="39">
        <v>6.2</v>
      </c>
      <c r="F35" s="32">
        <v>4.58</v>
      </c>
      <c r="G35" s="39">
        <v>42.3</v>
      </c>
      <c r="H35" s="32">
        <f t="shared" si="0"/>
        <v>235.22</v>
      </c>
    </row>
    <row r="36" spans="1:1006" ht="31.5">
      <c r="A36" s="175"/>
      <c r="B36" s="32" t="s">
        <v>184</v>
      </c>
      <c r="C36" s="33" t="s">
        <v>73</v>
      </c>
      <c r="D36" s="34">
        <v>180</v>
      </c>
      <c r="E36" s="32">
        <v>0.14000000000000001</v>
      </c>
      <c r="F36" s="32">
        <v>0.14000000000000001</v>
      </c>
      <c r="G36" s="32">
        <v>13.51</v>
      </c>
      <c r="H36" s="32">
        <f t="shared" si="0"/>
        <v>55.86</v>
      </c>
    </row>
    <row r="37" spans="1:1006" ht="15.75">
      <c r="A37" s="175"/>
      <c r="B37" s="32"/>
      <c r="C37" s="33" t="s">
        <v>44</v>
      </c>
      <c r="D37" s="34">
        <v>40</v>
      </c>
      <c r="E37" s="32">
        <v>2.64</v>
      </c>
      <c r="F37" s="32">
        <v>0.48</v>
      </c>
      <c r="G37" s="32">
        <v>15.86</v>
      </c>
      <c r="H37" s="32">
        <f t="shared" si="0"/>
        <v>78.319999999999993</v>
      </c>
    </row>
    <row r="38" spans="1:1006" ht="15.75">
      <c r="A38" s="175"/>
      <c r="B38" s="32"/>
      <c r="C38" s="33" t="s">
        <v>33</v>
      </c>
      <c r="D38" s="34">
        <v>20</v>
      </c>
      <c r="E38" s="32">
        <v>1.58</v>
      </c>
      <c r="F38" s="39">
        <v>0.2</v>
      </c>
      <c r="G38" s="32">
        <v>9.66</v>
      </c>
      <c r="H38" s="32">
        <f t="shared" si="0"/>
        <v>46.76</v>
      </c>
    </row>
    <row r="39" spans="1:1006" ht="15.75">
      <c r="A39" s="175"/>
      <c r="B39" s="32" t="s">
        <v>34</v>
      </c>
      <c r="C39" s="33" t="s">
        <v>57</v>
      </c>
      <c r="D39" s="34">
        <v>100</v>
      </c>
      <c r="E39" s="39">
        <v>0.8</v>
      </c>
      <c r="F39" s="39">
        <v>0.2</v>
      </c>
      <c r="G39" s="39">
        <v>7.5</v>
      </c>
      <c r="H39" s="32">
        <f t="shared" si="0"/>
        <v>35</v>
      </c>
    </row>
    <row r="40" spans="1:1006" s="12" customFormat="1" ht="15.75">
      <c r="A40" s="176"/>
      <c r="B40" s="180" t="s">
        <v>45</v>
      </c>
      <c r="C40" s="180"/>
      <c r="D40" s="67">
        <v>870</v>
      </c>
      <c r="E40" s="67">
        <f>SUM(E32:E39)</f>
        <v>25.91</v>
      </c>
      <c r="F40" s="67">
        <f>SUM(F32:F39)</f>
        <v>23.52</v>
      </c>
      <c r="G40" s="67">
        <f>SUM(G32:G39)</f>
        <v>114.27</v>
      </c>
      <c r="H40" s="53">
        <f t="shared" si="0"/>
        <v>772.4</v>
      </c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61"/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61"/>
      <c r="IF40" s="61"/>
      <c r="IG40" s="61"/>
      <c r="IH40" s="61"/>
      <c r="II40" s="61"/>
      <c r="IJ40" s="61"/>
      <c r="IK40" s="61"/>
      <c r="IL40" s="61"/>
      <c r="IM40" s="61"/>
      <c r="IN40" s="61"/>
      <c r="IO40" s="61"/>
      <c r="IP40" s="61"/>
      <c r="IQ40" s="61"/>
      <c r="IR40" s="61"/>
      <c r="IS40" s="61"/>
      <c r="IT40" s="61"/>
      <c r="IU40" s="61"/>
      <c r="IV40" s="61"/>
      <c r="IW40" s="61"/>
      <c r="IX40" s="61"/>
      <c r="IY40" s="61"/>
      <c r="IZ40" s="61"/>
      <c r="JA40" s="61"/>
      <c r="JB40" s="61"/>
      <c r="JC40" s="61"/>
      <c r="JD40" s="61"/>
      <c r="JE40" s="61"/>
      <c r="JF40" s="61"/>
      <c r="JG40" s="61"/>
      <c r="JH40" s="61"/>
      <c r="JI40" s="61"/>
      <c r="JJ40" s="61"/>
      <c r="JK40" s="61"/>
      <c r="JL40" s="61"/>
      <c r="JM40" s="61"/>
      <c r="JN40" s="61"/>
      <c r="JO40" s="61"/>
      <c r="JP40" s="61"/>
      <c r="JQ40" s="61"/>
      <c r="JR40" s="61"/>
      <c r="JS40" s="61"/>
      <c r="JT40" s="61"/>
      <c r="JU40" s="61"/>
      <c r="JV40" s="61"/>
      <c r="JW40" s="61"/>
      <c r="JX40" s="61"/>
      <c r="JY40" s="61"/>
      <c r="JZ40" s="61"/>
      <c r="KA40" s="61"/>
      <c r="KB40" s="61"/>
      <c r="KC40" s="61"/>
      <c r="KD40" s="61"/>
      <c r="KE40" s="61"/>
      <c r="KF40" s="61"/>
      <c r="KG40" s="61"/>
      <c r="KH40" s="61"/>
      <c r="KI40" s="61"/>
      <c r="KJ40" s="61"/>
      <c r="KK40" s="61"/>
      <c r="KL40" s="61"/>
      <c r="KM40" s="61"/>
      <c r="KN40" s="61"/>
      <c r="KO40" s="61"/>
      <c r="KP40" s="61"/>
      <c r="KQ40" s="61"/>
      <c r="KR40" s="61"/>
      <c r="KS40" s="61"/>
      <c r="KT40" s="61"/>
      <c r="KU40" s="61"/>
      <c r="KV40" s="61"/>
      <c r="KW40" s="61"/>
      <c r="KX40" s="61"/>
      <c r="KY40" s="61"/>
      <c r="KZ40" s="61"/>
      <c r="LA40" s="61"/>
      <c r="LB40" s="61"/>
      <c r="LC40" s="61"/>
      <c r="LD40" s="61"/>
      <c r="LE40" s="61"/>
      <c r="LF40" s="61"/>
      <c r="LG40" s="61"/>
      <c r="LH40" s="61"/>
      <c r="LI40" s="61"/>
      <c r="LJ40" s="61"/>
      <c r="LK40" s="61"/>
      <c r="LL40" s="61"/>
      <c r="LM40" s="61"/>
      <c r="LN40" s="61"/>
      <c r="LO40" s="61"/>
      <c r="LP40" s="61"/>
      <c r="LQ40" s="61"/>
      <c r="LR40" s="61"/>
      <c r="LS40" s="61"/>
      <c r="LT40" s="61"/>
      <c r="LU40" s="61"/>
      <c r="LV40" s="61"/>
      <c r="LW40" s="61"/>
      <c r="LX40" s="61"/>
      <c r="LY40" s="61"/>
      <c r="LZ40" s="61"/>
      <c r="MA40" s="61"/>
      <c r="MB40" s="61"/>
      <c r="MC40" s="61"/>
      <c r="MD40" s="61"/>
      <c r="ME40" s="61"/>
      <c r="MF40" s="61"/>
      <c r="MG40" s="61"/>
      <c r="MH40" s="61"/>
      <c r="MI40" s="61"/>
      <c r="MJ40" s="61"/>
      <c r="MK40" s="61"/>
      <c r="ML40" s="61"/>
      <c r="MM40" s="61"/>
      <c r="MN40" s="61"/>
      <c r="MO40" s="61"/>
      <c r="MP40" s="61"/>
      <c r="MQ40" s="61"/>
      <c r="MR40" s="61"/>
      <c r="MS40" s="61"/>
      <c r="MT40" s="61"/>
      <c r="MU40" s="61"/>
      <c r="MV40" s="61"/>
      <c r="MW40" s="61"/>
      <c r="MX40" s="61"/>
      <c r="MY40" s="61"/>
      <c r="MZ40" s="61"/>
      <c r="NA40" s="61"/>
      <c r="NB40" s="61"/>
      <c r="NC40" s="61"/>
      <c r="ND40" s="61"/>
      <c r="NE40" s="61"/>
      <c r="NF40" s="61"/>
      <c r="NG40" s="61"/>
      <c r="NH40" s="61"/>
      <c r="NI40" s="61"/>
      <c r="NJ40" s="61"/>
      <c r="NK40" s="61"/>
      <c r="NL40" s="61"/>
      <c r="NM40" s="61"/>
      <c r="NN40" s="61"/>
      <c r="NO40" s="61"/>
      <c r="NP40" s="61"/>
      <c r="NQ40" s="61"/>
      <c r="NR40" s="61"/>
      <c r="NS40" s="61"/>
      <c r="NT40" s="61"/>
      <c r="NU40" s="61"/>
      <c r="NV40" s="61"/>
      <c r="NW40" s="61"/>
      <c r="NX40" s="61"/>
      <c r="NY40" s="61"/>
      <c r="NZ40" s="61"/>
      <c r="OA40" s="61"/>
      <c r="OB40" s="61"/>
      <c r="OC40" s="61"/>
      <c r="OD40" s="61"/>
      <c r="OE40" s="61"/>
      <c r="OF40" s="61"/>
      <c r="OG40" s="61"/>
      <c r="OH40" s="61"/>
      <c r="OI40" s="61"/>
      <c r="OJ40" s="61"/>
      <c r="OK40" s="61"/>
      <c r="OL40" s="61"/>
      <c r="OM40" s="61"/>
      <c r="ON40" s="61"/>
      <c r="OO40" s="61"/>
      <c r="OP40" s="61"/>
      <c r="OQ40" s="61"/>
      <c r="OR40" s="61"/>
      <c r="OS40" s="61"/>
      <c r="OT40" s="61"/>
      <c r="OU40" s="61"/>
      <c r="OV40" s="61"/>
      <c r="OW40" s="61"/>
      <c r="OX40" s="61"/>
      <c r="OY40" s="61"/>
      <c r="OZ40" s="61"/>
      <c r="PA40" s="61"/>
      <c r="PB40" s="61"/>
      <c r="PC40" s="61"/>
      <c r="PD40" s="61"/>
      <c r="PE40" s="61"/>
      <c r="PF40" s="61"/>
      <c r="PG40" s="61"/>
      <c r="PH40" s="61"/>
      <c r="PI40" s="61"/>
      <c r="PJ40" s="61"/>
      <c r="PK40" s="61"/>
      <c r="PL40" s="61"/>
      <c r="PM40" s="61"/>
      <c r="PN40" s="61"/>
      <c r="PO40" s="61"/>
      <c r="PP40" s="61"/>
      <c r="PQ40" s="61"/>
      <c r="PR40" s="61"/>
      <c r="PS40" s="61"/>
      <c r="PT40" s="61"/>
      <c r="PU40" s="61"/>
      <c r="PV40" s="61"/>
      <c r="PW40" s="61"/>
      <c r="PX40" s="61"/>
      <c r="PY40" s="61"/>
      <c r="PZ40" s="61"/>
      <c r="QA40" s="61"/>
      <c r="QB40" s="61"/>
      <c r="QC40" s="61"/>
      <c r="QD40" s="61"/>
      <c r="QE40" s="61"/>
      <c r="QF40" s="61"/>
      <c r="QG40" s="61"/>
      <c r="QH40" s="61"/>
      <c r="QI40" s="61"/>
      <c r="QJ40" s="61"/>
      <c r="QK40" s="61"/>
      <c r="QL40" s="61"/>
      <c r="QM40" s="61"/>
      <c r="QN40" s="61"/>
      <c r="QO40" s="61"/>
      <c r="QP40" s="61"/>
      <c r="QQ40" s="61"/>
      <c r="QR40" s="61"/>
      <c r="QS40" s="61"/>
      <c r="QT40" s="61"/>
      <c r="QU40" s="61"/>
      <c r="QV40" s="61"/>
      <c r="QW40" s="61"/>
      <c r="QX40" s="61"/>
      <c r="QY40" s="61"/>
      <c r="QZ40" s="61"/>
      <c r="RA40" s="61"/>
      <c r="RB40" s="61"/>
      <c r="RC40" s="61"/>
      <c r="RD40" s="61"/>
      <c r="RE40" s="61"/>
      <c r="RF40" s="61"/>
      <c r="RG40" s="61"/>
      <c r="RH40" s="61"/>
      <c r="RI40" s="61"/>
      <c r="RJ40" s="61"/>
      <c r="RK40" s="61"/>
      <c r="RL40" s="61"/>
      <c r="RM40" s="61"/>
      <c r="RN40" s="61"/>
      <c r="RO40" s="61"/>
      <c r="RP40" s="61"/>
      <c r="RQ40" s="61"/>
      <c r="RR40" s="61"/>
      <c r="RS40" s="61"/>
      <c r="RT40" s="61"/>
      <c r="RU40" s="61"/>
      <c r="RV40" s="61"/>
      <c r="RW40" s="61"/>
      <c r="RX40" s="61"/>
      <c r="RY40" s="61"/>
      <c r="RZ40" s="61"/>
      <c r="SA40" s="61"/>
      <c r="SB40" s="61"/>
      <c r="SC40" s="61"/>
      <c r="SD40" s="61"/>
      <c r="SE40" s="61"/>
      <c r="SF40" s="61"/>
      <c r="SG40" s="61"/>
      <c r="SH40" s="61"/>
      <c r="SI40" s="61"/>
      <c r="SJ40" s="61"/>
      <c r="SK40" s="61"/>
      <c r="SL40" s="61"/>
      <c r="SM40" s="61"/>
      <c r="SN40" s="61"/>
      <c r="SO40" s="61"/>
      <c r="SP40" s="61"/>
      <c r="SQ40" s="61"/>
      <c r="SR40" s="61"/>
      <c r="SS40" s="61"/>
      <c r="ST40" s="61"/>
      <c r="SU40" s="61"/>
      <c r="SV40" s="61"/>
      <c r="SW40" s="61"/>
      <c r="SX40" s="61"/>
      <c r="SY40" s="61"/>
      <c r="SZ40" s="61"/>
      <c r="TA40" s="61"/>
      <c r="TB40" s="61"/>
      <c r="TC40" s="61"/>
      <c r="TD40" s="61"/>
      <c r="TE40" s="61"/>
      <c r="TF40" s="61"/>
      <c r="TG40" s="61"/>
      <c r="TH40" s="61"/>
      <c r="TI40" s="61"/>
      <c r="TJ40" s="61"/>
      <c r="TK40" s="61"/>
      <c r="TL40" s="61"/>
      <c r="TM40" s="61"/>
      <c r="TN40" s="61"/>
      <c r="TO40" s="61"/>
      <c r="TP40" s="61"/>
      <c r="TQ40" s="61"/>
      <c r="TR40" s="61"/>
      <c r="TS40" s="61"/>
      <c r="TT40" s="61"/>
      <c r="TU40" s="61"/>
      <c r="TV40" s="61"/>
      <c r="TW40" s="61"/>
      <c r="TX40" s="61"/>
      <c r="TY40" s="61"/>
      <c r="TZ40" s="61"/>
      <c r="UA40" s="61"/>
      <c r="UB40" s="61"/>
      <c r="UC40" s="61"/>
      <c r="UD40" s="61"/>
      <c r="UE40" s="61"/>
      <c r="UF40" s="61"/>
      <c r="UG40" s="61"/>
      <c r="UH40" s="61"/>
      <c r="UI40" s="61"/>
      <c r="UJ40" s="61"/>
      <c r="UK40" s="61"/>
      <c r="UL40" s="61"/>
      <c r="UM40" s="61"/>
      <c r="UN40" s="61"/>
      <c r="UO40" s="61"/>
      <c r="UP40" s="61"/>
      <c r="UQ40" s="61"/>
      <c r="UR40" s="61"/>
      <c r="US40" s="61"/>
      <c r="UT40" s="61"/>
      <c r="UU40" s="61"/>
      <c r="UV40" s="61"/>
      <c r="UW40" s="61"/>
      <c r="UX40" s="61"/>
      <c r="UY40" s="61"/>
      <c r="UZ40" s="61"/>
      <c r="VA40" s="61"/>
      <c r="VB40" s="61"/>
      <c r="VC40" s="61"/>
      <c r="VD40" s="61"/>
      <c r="VE40" s="61"/>
      <c r="VF40" s="61"/>
      <c r="VG40" s="61"/>
      <c r="VH40" s="61"/>
      <c r="VI40" s="61"/>
      <c r="VJ40" s="61"/>
      <c r="VK40" s="61"/>
      <c r="VL40" s="61"/>
      <c r="VM40" s="61"/>
      <c r="VN40" s="61"/>
      <c r="VO40" s="61"/>
      <c r="VP40" s="61"/>
      <c r="VQ40" s="61"/>
      <c r="VR40" s="61"/>
      <c r="VS40" s="61"/>
      <c r="VT40" s="61"/>
      <c r="VU40" s="61"/>
      <c r="VV40" s="61"/>
      <c r="VW40" s="61"/>
      <c r="VX40" s="61"/>
      <c r="VY40" s="61"/>
      <c r="VZ40" s="61"/>
      <c r="WA40" s="61"/>
      <c r="WB40" s="61"/>
      <c r="WC40" s="61"/>
      <c r="WD40" s="61"/>
      <c r="WE40" s="61"/>
      <c r="WF40" s="61"/>
      <c r="WG40" s="61"/>
      <c r="WH40" s="61"/>
      <c r="WI40" s="61"/>
      <c r="WJ40" s="61"/>
      <c r="WK40" s="61"/>
      <c r="WL40" s="61"/>
      <c r="WM40" s="61"/>
      <c r="WN40" s="61"/>
      <c r="WO40" s="61"/>
      <c r="WP40" s="61"/>
      <c r="WQ40" s="61"/>
      <c r="WR40" s="61"/>
      <c r="WS40" s="61"/>
      <c r="WT40" s="61"/>
      <c r="WU40" s="61"/>
      <c r="WV40" s="61"/>
      <c r="WW40" s="61"/>
      <c r="WX40" s="61"/>
      <c r="WY40" s="61"/>
      <c r="WZ40" s="61"/>
      <c r="XA40" s="61"/>
      <c r="XB40" s="61"/>
      <c r="XC40" s="61"/>
      <c r="XD40" s="61"/>
      <c r="XE40" s="61"/>
      <c r="XF40" s="61"/>
      <c r="XG40" s="61"/>
      <c r="XH40" s="61"/>
      <c r="XI40" s="61"/>
      <c r="XJ40" s="61"/>
      <c r="XK40" s="61"/>
      <c r="XL40" s="61"/>
      <c r="XM40" s="61"/>
      <c r="XN40" s="61"/>
      <c r="XO40" s="61"/>
      <c r="XP40" s="61"/>
      <c r="XQ40" s="61"/>
      <c r="XR40" s="61"/>
      <c r="XS40" s="61"/>
      <c r="XT40" s="61"/>
      <c r="XU40" s="61"/>
      <c r="XV40" s="61"/>
      <c r="XW40" s="61"/>
      <c r="XX40" s="61"/>
      <c r="XY40" s="61"/>
      <c r="XZ40" s="61"/>
      <c r="YA40" s="61"/>
      <c r="YB40" s="61"/>
      <c r="YC40" s="61"/>
      <c r="YD40" s="61"/>
      <c r="YE40" s="61"/>
      <c r="YF40" s="61"/>
      <c r="YG40" s="61"/>
      <c r="YH40" s="61"/>
      <c r="YI40" s="61"/>
      <c r="YJ40" s="61"/>
      <c r="YK40" s="61"/>
      <c r="YL40" s="61"/>
      <c r="YM40" s="61"/>
      <c r="YN40" s="61"/>
      <c r="YO40" s="61"/>
      <c r="YP40" s="61"/>
      <c r="YQ40" s="61"/>
      <c r="YR40" s="61"/>
      <c r="YS40" s="61"/>
      <c r="YT40" s="61"/>
      <c r="YU40" s="61"/>
      <c r="YV40" s="61"/>
      <c r="YW40" s="61"/>
      <c r="YX40" s="61"/>
      <c r="YY40" s="61"/>
      <c r="YZ40" s="61"/>
      <c r="ZA40" s="61"/>
      <c r="ZB40" s="61"/>
      <c r="ZC40" s="61"/>
      <c r="ZD40" s="61"/>
      <c r="ZE40" s="61"/>
      <c r="ZF40" s="61"/>
      <c r="ZG40" s="61"/>
      <c r="ZH40" s="61"/>
      <c r="ZI40" s="61"/>
      <c r="ZJ40" s="61"/>
      <c r="ZK40" s="61"/>
      <c r="ZL40" s="61"/>
      <c r="ZM40" s="61"/>
      <c r="ZN40" s="61"/>
      <c r="ZO40" s="61"/>
      <c r="ZP40" s="61"/>
      <c r="ZQ40" s="61"/>
      <c r="ZR40" s="61"/>
      <c r="ZS40" s="61"/>
      <c r="ZT40" s="61"/>
      <c r="ZU40" s="61"/>
      <c r="ZV40" s="61"/>
      <c r="ZW40" s="61"/>
      <c r="ZX40" s="61"/>
      <c r="ZY40" s="61"/>
      <c r="ZZ40" s="61"/>
      <c r="AAA40" s="61"/>
      <c r="AAB40" s="61"/>
      <c r="AAC40" s="61"/>
      <c r="AAD40" s="61"/>
      <c r="AAE40" s="61"/>
      <c r="AAF40" s="61"/>
      <c r="AAG40" s="61"/>
      <c r="AAH40" s="61"/>
      <c r="AAI40" s="61"/>
      <c r="AAJ40" s="61"/>
      <c r="AAK40" s="61"/>
      <c r="AAL40" s="61"/>
      <c r="AAM40" s="61"/>
      <c r="AAN40" s="61"/>
      <c r="AAO40" s="61"/>
      <c r="AAP40" s="61"/>
      <c r="AAQ40" s="61"/>
      <c r="AAR40" s="61"/>
      <c r="AAS40" s="61"/>
      <c r="AAT40" s="61"/>
      <c r="AAU40" s="61"/>
      <c r="AAV40" s="61"/>
      <c r="AAW40" s="61"/>
      <c r="AAX40" s="61"/>
      <c r="AAY40" s="61"/>
      <c r="AAZ40" s="61"/>
      <c r="ABA40" s="61"/>
      <c r="ABB40" s="61"/>
      <c r="ABC40" s="61"/>
      <c r="ABD40" s="61"/>
      <c r="ABE40" s="61"/>
      <c r="ABF40" s="61"/>
      <c r="ABG40" s="61"/>
      <c r="ABH40" s="61"/>
      <c r="ABI40" s="61"/>
      <c r="ABJ40" s="61"/>
      <c r="ABK40" s="61"/>
      <c r="ABL40" s="61"/>
      <c r="ABM40" s="61"/>
      <c r="ABN40" s="61"/>
      <c r="ABO40" s="61"/>
      <c r="ABP40" s="61"/>
      <c r="ABQ40" s="61"/>
      <c r="ABR40" s="61"/>
      <c r="ABS40" s="61"/>
      <c r="ABT40" s="61"/>
      <c r="ABU40" s="61"/>
      <c r="ABV40" s="61"/>
      <c r="ABW40" s="61"/>
      <c r="ABX40" s="61"/>
      <c r="ABY40" s="61"/>
      <c r="ABZ40" s="61"/>
      <c r="ACA40" s="61"/>
      <c r="ACB40" s="61"/>
      <c r="ACC40" s="61"/>
      <c r="ACD40" s="61"/>
      <c r="ACE40" s="61"/>
      <c r="ACF40" s="61"/>
      <c r="ACG40" s="61"/>
      <c r="ACH40" s="61"/>
      <c r="ACI40" s="61"/>
      <c r="ACJ40" s="61"/>
      <c r="ACK40" s="61"/>
      <c r="ACL40" s="61"/>
      <c r="ACM40" s="61"/>
      <c r="ACN40" s="61"/>
      <c r="ACO40" s="61"/>
      <c r="ACP40" s="61"/>
      <c r="ACQ40" s="61"/>
      <c r="ACR40" s="61"/>
      <c r="ACS40" s="61"/>
      <c r="ACT40" s="61"/>
      <c r="ACU40" s="61"/>
      <c r="ACV40" s="61"/>
      <c r="ACW40" s="61"/>
      <c r="ACX40" s="61"/>
      <c r="ACY40" s="61"/>
      <c r="ACZ40" s="61"/>
      <c r="ADA40" s="61"/>
      <c r="ADB40" s="61"/>
      <c r="ADC40" s="61"/>
      <c r="ADD40" s="61"/>
      <c r="ADE40" s="61"/>
      <c r="ADF40" s="61"/>
      <c r="ADG40" s="61"/>
      <c r="ADH40" s="61"/>
      <c r="ADI40" s="61"/>
      <c r="ADJ40" s="61"/>
      <c r="ADK40" s="61"/>
      <c r="ADL40" s="61"/>
      <c r="ADM40" s="61"/>
      <c r="ADN40" s="61"/>
      <c r="ADO40" s="61"/>
      <c r="ADP40" s="61"/>
      <c r="ADQ40" s="61"/>
      <c r="ADR40" s="61"/>
      <c r="ADS40" s="61"/>
      <c r="ADT40" s="61"/>
      <c r="ADU40" s="61"/>
      <c r="ADV40" s="61"/>
      <c r="ADW40" s="61"/>
      <c r="ADX40" s="61"/>
      <c r="ADY40" s="61"/>
      <c r="ADZ40" s="61"/>
      <c r="AEA40" s="61"/>
      <c r="AEB40" s="61"/>
      <c r="AEC40" s="61"/>
      <c r="AED40" s="61"/>
      <c r="AEE40" s="61"/>
      <c r="AEF40" s="61"/>
      <c r="AEG40" s="61"/>
      <c r="AEH40" s="61"/>
      <c r="AEI40" s="61"/>
      <c r="AEJ40" s="61"/>
      <c r="AEK40" s="61"/>
      <c r="AEL40" s="61"/>
      <c r="AEM40" s="61"/>
      <c r="AEN40" s="61"/>
      <c r="AEO40" s="61"/>
      <c r="AEP40" s="61"/>
      <c r="AEQ40" s="61"/>
      <c r="AER40" s="61"/>
      <c r="AES40" s="61"/>
      <c r="AET40" s="61"/>
      <c r="AEU40" s="61"/>
      <c r="AEV40" s="61"/>
      <c r="AEW40" s="61"/>
      <c r="AEX40" s="61"/>
      <c r="AEY40" s="61"/>
      <c r="AEZ40" s="61"/>
      <c r="AFA40" s="61"/>
      <c r="AFB40" s="61"/>
      <c r="AFC40" s="61"/>
      <c r="AFD40" s="61"/>
      <c r="AFE40" s="61"/>
      <c r="AFF40" s="61"/>
      <c r="AFG40" s="61"/>
      <c r="AFH40" s="61"/>
      <c r="AFI40" s="61"/>
      <c r="AFJ40" s="61"/>
      <c r="AFK40" s="61"/>
      <c r="AFL40" s="61"/>
      <c r="AFM40" s="61"/>
      <c r="AFN40" s="61"/>
      <c r="AFO40" s="61"/>
      <c r="AFP40" s="61"/>
      <c r="AFQ40" s="61"/>
      <c r="AFR40" s="61"/>
      <c r="AFS40" s="61"/>
      <c r="AFT40" s="61"/>
      <c r="AFU40" s="61"/>
      <c r="AFV40" s="61"/>
      <c r="AFW40" s="61"/>
      <c r="AFX40" s="61"/>
      <c r="AFY40" s="61"/>
      <c r="AFZ40" s="61"/>
      <c r="AGA40" s="61"/>
      <c r="AGB40" s="61"/>
      <c r="AGC40" s="61"/>
      <c r="AGD40" s="61"/>
      <c r="AGE40" s="61"/>
      <c r="AGF40" s="61"/>
      <c r="AGG40" s="61"/>
      <c r="AGH40" s="61"/>
      <c r="AGI40" s="61"/>
      <c r="AGJ40" s="61"/>
      <c r="AGK40" s="61"/>
      <c r="AGL40" s="61"/>
      <c r="AGM40" s="61"/>
      <c r="AGN40" s="61"/>
      <c r="AGO40" s="61"/>
      <c r="AGP40" s="61"/>
      <c r="AGQ40" s="61"/>
      <c r="AGR40" s="61"/>
      <c r="AGS40" s="61"/>
      <c r="AGT40" s="61"/>
      <c r="AGU40" s="61"/>
      <c r="AGV40" s="61"/>
      <c r="AGW40" s="61"/>
      <c r="AGX40" s="61"/>
      <c r="AGY40" s="61"/>
      <c r="AGZ40" s="61"/>
      <c r="AHA40" s="61"/>
      <c r="AHB40" s="61"/>
      <c r="AHC40" s="61"/>
      <c r="AHD40" s="61"/>
      <c r="AHE40" s="61"/>
      <c r="AHF40" s="61"/>
      <c r="AHG40" s="61"/>
      <c r="AHH40" s="61"/>
      <c r="AHI40" s="61"/>
      <c r="AHJ40" s="61"/>
      <c r="AHK40" s="61"/>
      <c r="AHL40" s="61"/>
      <c r="AHM40" s="61"/>
      <c r="AHN40" s="61"/>
      <c r="AHO40" s="61"/>
      <c r="AHP40" s="61"/>
      <c r="AHQ40" s="61"/>
      <c r="AHR40" s="61"/>
      <c r="AHS40" s="61"/>
      <c r="AHT40" s="61"/>
      <c r="AHU40" s="61"/>
      <c r="AHV40" s="61"/>
      <c r="AHW40" s="61"/>
      <c r="AHX40" s="61"/>
      <c r="AHY40" s="61"/>
      <c r="AHZ40" s="61"/>
      <c r="AIA40" s="61"/>
      <c r="AIB40" s="61"/>
      <c r="AIC40" s="61"/>
      <c r="AID40" s="61"/>
      <c r="AIE40" s="61"/>
      <c r="AIF40" s="61"/>
      <c r="AIG40" s="61"/>
      <c r="AIH40" s="61"/>
      <c r="AII40" s="61"/>
      <c r="AIJ40" s="61"/>
      <c r="AIK40" s="61"/>
      <c r="AIL40" s="61"/>
      <c r="AIM40" s="61"/>
      <c r="AIN40" s="61"/>
      <c r="AIO40" s="61"/>
      <c r="AIP40" s="61"/>
      <c r="AIQ40" s="61"/>
      <c r="AIR40" s="61"/>
      <c r="AIS40" s="61"/>
      <c r="AIT40" s="61"/>
      <c r="AIU40" s="61"/>
      <c r="AIV40" s="61"/>
      <c r="AIW40" s="61"/>
      <c r="AIX40" s="61"/>
      <c r="AIY40" s="61"/>
      <c r="AIZ40" s="61"/>
      <c r="AJA40" s="61"/>
      <c r="AJB40" s="61"/>
      <c r="AJC40" s="61"/>
      <c r="AJD40" s="61"/>
      <c r="AJE40" s="61"/>
      <c r="AJF40" s="61"/>
      <c r="AJG40" s="61"/>
      <c r="AJH40" s="61"/>
      <c r="AJI40" s="61"/>
      <c r="AJJ40" s="61"/>
      <c r="AJK40" s="61"/>
      <c r="AJL40" s="61"/>
      <c r="AJM40" s="61"/>
      <c r="AJN40" s="61"/>
      <c r="AJO40" s="61"/>
      <c r="AJP40" s="61"/>
      <c r="AJQ40" s="61"/>
      <c r="AJR40" s="61"/>
      <c r="AJS40" s="61"/>
      <c r="AJT40" s="61"/>
      <c r="AJU40" s="61"/>
      <c r="AJV40" s="61"/>
      <c r="AJW40" s="61"/>
      <c r="AJX40" s="61"/>
      <c r="AJY40" s="61"/>
      <c r="AJZ40" s="61"/>
      <c r="AKA40" s="61"/>
      <c r="AKB40" s="61"/>
      <c r="AKC40" s="61"/>
      <c r="AKD40" s="61"/>
      <c r="AKE40" s="61"/>
      <c r="AKF40" s="61"/>
      <c r="AKG40" s="61"/>
      <c r="AKH40" s="61"/>
      <c r="AKI40" s="61"/>
      <c r="AKJ40" s="61"/>
      <c r="AKK40" s="61"/>
      <c r="AKL40" s="61"/>
      <c r="AKM40" s="61"/>
      <c r="AKN40" s="61"/>
      <c r="AKO40" s="61"/>
      <c r="AKP40" s="61"/>
      <c r="AKQ40" s="61"/>
      <c r="AKR40" s="61"/>
      <c r="AKS40" s="61"/>
      <c r="AKT40" s="61"/>
      <c r="AKU40" s="61"/>
      <c r="AKV40" s="61"/>
      <c r="AKW40" s="61"/>
      <c r="AKX40" s="61"/>
      <c r="AKY40" s="61"/>
      <c r="AKZ40" s="61"/>
      <c r="ALA40" s="61"/>
      <c r="ALB40" s="61"/>
      <c r="ALC40" s="61"/>
      <c r="ALD40" s="61"/>
      <c r="ALE40" s="61"/>
      <c r="ALF40" s="61"/>
      <c r="ALG40" s="61"/>
      <c r="ALH40" s="61"/>
      <c r="ALI40" s="61"/>
      <c r="ALJ40" s="61"/>
      <c r="ALK40" s="61"/>
      <c r="ALL40" s="61"/>
      <c r="ALM40" s="61"/>
      <c r="ALN40" s="61"/>
      <c r="ALO40" s="61"/>
      <c r="ALP40" s="61"/>
      <c r="ALQ40" s="61"/>
      <c r="ALR40" s="61"/>
    </row>
    <row r="41" spans="1:1006" ht="15.75">
      <c r="A41" s="174" t="s">
        <v>120</v>
      </c>
      <c r="B41" s="154" t="s">
        <v>143</v>
      </c>
      <c r="C41" s="156"/>
      <c r="D41" s="68"/>
      <c r="E41" s="68"/>
      <c r="F41" s="68"/>
      <c r="G41" s="68"/>
      <c r="H41" s="32">
        <f t="shared" si="0"/>
        <v>0</v>
      </c>
    </row>
    <row r="42" spans="1:1006" ht="13.9" customHeight="1">
      <c r="A42" s="175"/>
      <c r="B42" s="34" t="s">
        <v>187</v>
      </c>
      <c r="C42" s="33" t="s">
        <v>58</v>
      </c>
      <c r="D42" s="34">
        <v>60</v>
      </c>
      <c r="E42" s="32">
        <v>0.78</v>
      </c>
      <c r="F42" s="32">
        <v>3.06</v>
      </c>
      <c r="G42" s="32">
        <v>4.1399999999999997</v>
      </c>
      <c r="H42" s="32">
        <f t="shared" si="0"/>
        <v>47.219999999999992</v>
      </c>
    </row>
    <row r="43" spans="1:1006" ht="31.5">
      <c r="A43" s="175"/>
      <c r="B43" s="32" t="s">
        <v>188</v>
      </c>
      <c r="C43" s="33" t="s">
        <v>39</v>
      </c>
      <c r="D43" s="34">
        <v>205</v>
      </c>
      <c r="E43" s="32">
        <v>1.53</v>
      </c>
      <c r="F43" s="32">
        <v>4.88</v>
      </c>
      <c r="G43" s="32">
        <v>9.94</v>
      </c>
      <c r="H43" s="32">
        <f t="shared" si="0"/>
        <v>89.800000000000011</v>
      </c>
    </row>
    <row r="44" spans="1:1006" ht="31.5">
      <c r="A44" s="175"/>
      <c r="B44" s="32" t="s">
        <v>189</v>
      </c>
      <c r="C44" s="33" t="s">
        <v>162</v>
      </c>
      <c r="D44" s="34">
        <v>120</v>
      </c>
      <c r="E44" s="32">
        <v>17.559999999999999</v>
      </c>
      <c r="F44" s="32">
        <v>9.4499999999999993</v>
      </c>
      <c r="G44" s="46">
        <v>5.08</v>
      </c>
      <c r="H44" s="32">
        <f t="shared" si="0"/>
        <v>175.61</v>
      </c>
    </row>
    <row r="45" spans="1:1006" ht="15.75">
      <c r="A45" s="175"/>
      <c r="B45" s="32" t="s">
        <v>166</v>
      </c>
      <c r="C45" s="33" t="s">
        <v>42</v>
      </c>
      <c r="D45" s="34">
        <v>150</v>
      </c>
      <c r="E45" s="32">
        <v>4.3499999999999996</v>
      </c>
      <c r="F45" s="32">
        <v>6.32</v>
      </c>
      <c r="G45" s="32">
        <v>29.69</v>
      </c>
      <c r="H45" s="32">
        <f t="shared" ref="H45" si="1">G45*4+F45*9+E45*4</f>
        <v>193.04000000000002</v>
      </c>
    </row>
    <row r="46" spans="1:1006" ht="15.75">
      <c r="A46" s="175"/>
      <c r="B46" s="32" t="s">
        <v>167</v>
      </c>
      <c r="C46" s="33" t="s">
        <v>43</v>
      </c>
      <c r="D46" s="34">
        <v>180</v>
      </c>
      <c r="E46" s="39">
        <v>0.4</v>
      </c>
      <c r="F46" s="32">
        <v>0.02</v>
      </c>
      <c r="G46" s="39">
        <v>20.6</v>
      </c>
      <c r="H46" s="32">
        <f t="shared" si="0"/>
        <v>84.18</v>
      </c>
    </row>
    <row r="47" spans="1:1006" ht="15.75">
      <c r="A47" s="175"/>
      <c r="B47" s="32"/>
      <c r="C47" s="33" t="s">
        <v>44</v>
      </c>
      <c r="D47" s="34">
        <v>40</v>
      </c>
      <c r="E47" s="32">
        <v>2.64</v>
      </c>
      <c r="F47" s="32">
        <v>0.48</v>
      </c>
      <c r="G47" s="32">
        <v>15.86</v>
      </c>
      <c r="H47" s="32">
        <f t="shared" si="0"/>
        <v>78.319999999999993</v>
      </c>
    </row>
    <row r="48" spans="1:1006" ht="15.75">
      <c r="A48" s="175"/>
      <c r="B48" s="32"/>
      <c r="C48" s="33" t="s">
        <v>33</v>
      </c>
      <c r="D48" s="34">
        <v>20</v>
      </c>
      <c r="E48" s="32">
        <v>1.58</v>
      </c>
      <c r="F48" s="39">
        <v>0.2</v>
      </c>
      <c r="G48" s="32">
        <v>9.66</v>
      </c>
      <c r="H48" s="32">
        <f t="shared" si="0"/>
        <v>46.76</v>
      </c>
    </row>
    <row r="49" spans="1:1006" ht="15.75">
      <c r="A49" s="175"/>
      <c r="B49" s="32" t="s">
        <v>34</v>
      </c>
      <c r="C49" s="33" t="s">
        <v>35</v>
      </c>
      <c r="D49" s="34">
        <v>100</v>
      </c>
      <c r="E49" s="39">
        <v>0.4</v>
      </c>
      <c r="F49" s="39">
        <v>0.4</v>
      </c>
      <c r="G49" s="39">
        <v>9.8000000000000007</v>
      </c>
      <c r="H49" s="32">
        <f t="shared" si="0"/>
        <v>44.400000000000006</v>
      </c>
    </row>
    <row r="50" spans="1:1006" s="12" customFormat="1" ht="15.75">
      <c r="A50" s="176"/>
      <c r="B50" s="180" t="s">
        <v>45</v>
      </c>
      <c r="C50" s="180"/>
      <c r="D50" s="67">
        <v>875</v>
      </c>
      <c r="E50" s="67">
        <f>SUM(E42:E49)</f>
        <v>29.239999999999995</v>
      </c>
      <c r="F50" s="67">
        <f>SUM(F42:F49)</f>
        <v>24.81</v>
      </c>
      <c r="G50" s="67">
        <f>SUM(G42:G49)</f>
        <v>104.76999999999998</v>
      </c>
      <c r="H50" s="53">
        <f t="shared" si="0"/>
        <v>759.32999999999993</v>
      </c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/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61"/>
      <c r="IF50" s="61"/>
      <c r="IG50" s="61"/>
      <c r="IH50" s="61"/>
      <c r="II50" s="61"/>
      <c r="IJ50" s="61"/>
      <c r="IK50" s="61"/>
      <c r="IL50" s="61"/>
      <c r="IM50" s="61"/>
      <c r="IN50" s="61"/>
      <c r="IO50" s="61"/>
      <c r="IP50" s="61"/>
      <c r="IQ50" s="61"/>
      <c r="IR50" s="61"/>
      <c r="IS50" s="61"/>
      <c r="IT50" s="61"/>
      <c r="IU50" s="61"/>
      <c r="IV50" s="61"/>
      <c r="IW50" s="61"/>
      <c r="IX50" s="61"/>
      <c r="IY50" s="61"/>
      <c r="IZ50" s="61"/>
      <c r="JA50" s="61"/>
      <c r="JB50" s="61"/>
      <c r="JC50" s="61"/>
      <c r="JD50" s="61"/>
      <c r="JE50" s="61"/>
      <c r="JF50" s="61"/>
      <c r="JG50" s="61"/>
      <c r="JH50" s="61"/>
      <c r="JI50" s="61"/>
      <c r="JJ50" s="61"/>
      <c r="JK50" s="61"/>
      <c r="JL50" s="61"/>
      <c r="JM50" s="61"/>
      <c r="JN50" s="61"/>
      <c r="JO50" s="61"/>
      <c r="JP50" s="61"/>
      <c r="JQ50" s="61"/>
      <c r="JR50" s="61"/>
      <c r="JS50" s="61"/>
      <c r="JT50" s="61"/>
      <c r="JU50" s="61"/>
      <c r="JV50" s="61"/>
      <c r="JW50" s="61"/>
      <c r="JX50" s="61"/>
      <c r="JY50" s="61"/>
      <c r="JZ50" s="61"/>
      <c r="KA50" s="61"/>
      <c r="KB50" s="61"/>
      <c r="KC50" s="61"/>
      <c r="KD50" s="61"/>
      <c r="KE50" s="61"/>
      <c r="KF50" s="61"/>
      <c r="KG50" s="61"/>
      <c r="KH50" s="61"/>
      <c r="KI50" s="61"/>
      <c r="KJ50" s="61"/>
      <c r="KK50" s="61"/>
      <c r="KL50" s="61"/>
      <c r="KM50" s="61"/>
      <c r="KN50" s="61"/>
      <c r="KO50" s="61"/>
      <c r="KP50" s="61"/>
      <c r="KQ50" s="61"/>
      <c r="KR50" s="61"/>
      <c r="KS50" s="61"/>
      <c r="KT50" s="61"/>
      <c r="KU50" s="61"/>
      <c r="KV50" s="61"/>
      <c r="KW50" s="61"/>
      <c r="KX50" s="61"/>
      <c r="KY50" s="61"/>
      <c r="KZ50" s="61"/>
      <c r="LA50" s="61"/>
      <c r="LB50" s="61"/>
      <c r="LC50" s="61"/>
      <c r="LD50" s="61"/>
      <c r="LE50" s="61"/>
      <c r="LF50" s="61"/>
      <c r="LG50" s="61"/>
      <c r="LH50" s="61"/>
      <c r="LI50" s="61"/>
      <c r="LJ50" s="61"/>
      <c r="LK50" s="61"/>
      <c r="LL50" s="61"/>
      <c r="LM50" s="61"/>
      <c r="LN50" s="61"/>
      <c r="LO50" s="61"/>
      <c r="LP50" s="61"/>
      <c r="LQ50" s="61"/>
      <c r="LR50" s="61"/>
      <c r="LS50" s="61"/>
      <c r="LT50" s="61"/>
      <c r="LU50" s="61"/>
      <c r="LV50" s="61"/>
      <c r="LW50" s="61"/>
      <c r="LX50" s="61"/>
      <c r="LY50" s="61"/>
      <c r="LZ50" s="61"/>
      <c r="MA50" s="61"/>
      <c r="MB50" s="61"/>
      <c r="MC50" s="61"/>
      <c r="MD50" s="61"/>
      <c r="ME50" s="61"/>
      <c r="MF50" s="61"/>
      <c r="MG50" s="61"/>
      <c r="MH50" s="61"/>
      <c r="MI50" s="61"/>
      <c r="MJ50" s="61"/>
      <c r="MK50" s="61"/>
      <c r="ML50" s="61"/>
      <c r="MM50" s="61"/>
      <c r="MN50" s="61"/>
      <c r="MO50" s="61"/>
      <c r="MP50" s="61"/>
      <c r="MQ50" s="61"/>
      <c r="MR50" s="61"/>
      <c r="MS50" s="61"/>
      <c r="MT50" s="61"/>
      <c r="MU50" s="61"/>
      <c r="MV50" s="61"/>
      <c r="MW50" s="61"/>
      <c r="MX50" s="61"/>
      <c r="MY50" s="61"/>
      <c r="MZ50" s="61"/>
      <c r="NA50" s="61"/>
      <c r="NB50" s="61"/>
      <c r="NC50" s="61"/>
      <c r="ND50" s="61"/>
      <c r="NE50" s="61"/>
      <c r="NF50" s="61"/>
      <c r="NG50" s="61"/>
      <c r="NH50" s="61"/>
      <c r="NI50" s="61"/>
      <c r="NJ50" s="61"/>
      <c r="NK50" s="61"/>
      <c r="NL50" s="61"/>
      <c r="NM50" s="61"/>
      <c r="NN50" s="61"/>
      <c r="NO50" s="61"/>
      <c r="NP50" s="61"/>
      <c r="NQ50" s="61"/>
      <c r="NR50" s="61"/>
      <c r="NS50" s="61"/>
      <c r="NT50" s="61"/>
      <c r="NU50" s="61"/>
      <c r="NV50" s="61"/>
      <c r="NW50" s="61"/>
      <c r="NX50" s="61"/>
      <c r="NY50" s="61"/>
      <c r="NZ50" s="61"/>
      <c r="OA50" s="61"/>
      <c r="OB50" s="61"/>
      <c r="OC50" s="61"/>
      <c r="OD50" s="61"/>
      <c r="OE50" s="61"/>
      <c r="OF50" s="61"/>
      <c r="OG50" s="61"/>
      <c r="OH50" s="61"/>
      <c r="OI50" s="61"/>
      <c r="OJ50" s="61"/>
      <c r="OK50" s="61"/>
      <c r="OL50" s="61"/>
      <c r="OM50" s="61"/>
      <c r="ON50" s="61"/>
      <c r="OO50" s="61"/>
      <c r="OP50" s="61"/>
      <c r="OQ50" s="61"/>
      <c r="OR50" s="61"/>
      <c r="OS50" s="61"/>
      <c r="OT50" s="61"/>
      <c r="OU50" s="61"/>
      <c r="OV50" s="61"/>
      <c r="OW50" s="61"/>
      <c r="OX50" s="61"/>
      <c r="OY50" s="61"/>
      <c r="OZ50" s="61"/>
      <c r="PA50" s="61"/>
      <c r="PB50" s="61"/>
      <c r="PC50" s="61"/>
      <c r="PD50" s="61"/>
      <c r="PE50" s="61"/>
      <c r="PF50" s="61"/>
      <c r="PG50" s="61"/>
      <c r="PH50" s="61"/>
      <c r="PI50" s="61"/>
      <c r="PJ50" s="61"/>
      <c r="PK50" s="61"/>
      <c r="PL50" s="61"/>
      <c r="PM50" s="61"/>
      <c r="PN50" s="61"/>
      <c r="PO50" s="61"/>
      <c r="PP50" s="61"/>
      <c r="PQ50" s="61"/>
      <c r="PR50" s="61"/>
      <c r="PS50" s="61"/>
      <c r="PT50" s="61"/>
      <c r="PU50" s="61"/>
      <c r="PV50" s="61"/>
      <c r="PW50" s="61"/>
      <c r="PX50" s="61"/>
      <c r="PY50" s="61"/>
      <c r="PZ50" s="61"/>
      <c r="QA50" s="61"/>
      <c r="QB50" s="61"/>
      <c r="QC50" s="61"/>
      <c r="QD50" s="61"/>
      <c r="QE50" s="61"/>
      <c r="QF50" s="61"/>
      <c r="QG50" s="61"/>
      <c r="QH50" s="61"/>
      <c r="QI50" s="61"/>
      <c r="QJ50" s="61"/>
      <c r="QK50" s="61"/>
      <c r="QL50" s="61"/>
      <c r="QM50" s="61"/>
      <c r="QN50" s="61"/>
      <c r="QO50" s="61"/>
      <c r="QP50" s="61"/>
      <c r="QQ50" s="61"/>
      <c r="QR50" s="61"/>
      <c r="QS50" s="61"/>
      <c r="QT50" s="61"/>
      <c r="QU50" s="61"/>
      <c r="QV50" s="61"/>
      <c r="QW50" s="61"/>
      <c r="QX50" s="61"/>
      <c r="QY50" s="61"/>
      <c r="QZ50" s="61"/>
      <c r="RA50" s="61"/>
      <c r="RB50" s="61"/>
      <c r="RC50" s="61"/>
      <c r="RD50" s="61"/>
      <c r="RE50" s="61"/>
      <c r="RF50" s="61"/>
      <c r="RG50" s="61"/>
      <c r="RH50" s="61"/>
      <c r="RI50" s="61"/>
      <c r="RJ50" s="61"/>
      <c r="RK50" s="61"/>
      <c r="RL50" s="61"/>
      <c r="RM50" s="61"/>
      <c r="RN50" s="61"/>
      <c r="RO50" s="61"/>
      <c r="RP50" s="61"/>
      <c r="RQ50" s="61"/>
      <c r="RR50" s="61"/>
      <c r="RS50" s="61"/>
      <c r="RT50" s="61"/>
      <c r="RU50" s="61"/>
      <c r="RV50" s="61"/>
      <c r="RW50" s="61"/>
      <c r="RX50" s="61"/>
      <c r="RY50" s="61"/>
      <c r="RZ50" s="61"/>
      <c r="SA50" s="61"/>
      <c r="SB50" s="61"/>
      <c r="SC50" s="61"/>
      <c r="SD50" s="61"/>
      <c r="SE50" s="61"/>
      <c r="SF50" s="61"/>
      <c r="SG50" s="61"/>
      <c r="SH50" s="61"/>
      <c r="SI50" s="61"/>
      <c r="SJ50" s="61"/>
      <c r="SK50" s="61"/>
      <c r="SL50" s="61"/>
      <c r="SM50" s="61"/>
      <c r="SN50" s="61"/>
      <c r="SO50" s="61"/>
      <c r="SP50" s="61"/>
      <c r="SQ50" s="61"/>
      <c r="SR50" s="61"/>
      <c r="SS50" s="61"/>
      <c r="ST50" s="61"/>
      <c r="SU50" s="61"/>
      <c r="SV50" s="61"/>
      <c r="SW50" s="61"/>
      <c r="SX50" s="61"/>
      <c r="SY50" s="61"/>
      <c r="SZ50" s="61"/>
      <c r="TA50" s="61"/>
      <c r="TB50" s="61"/>
      <c r="TC50" s="61"/>
      <c r="TD50" s="61"/>
      <c r="TE50" s="61"/>
      <c r="TF50" s="61"/>
      <c r="TG50" s="61"/>
      <c r="TH50" s="61"/>
      <c r="TI50" s="61"/>
      <c r="TJ50" s="61"/>
      <c r="TK50" s="61"/>
      <c r="TL50" s="61"/>
      <c r="TM50" s="61"/>
      <c r="TN50" s="61"/>
      <c r="TO50" s="61"/>
      <c r="TP50" s="61"/>
      <c r="TQ50" s="61"/>
      <c r="TR50" s="61"/>
      <c r="TS50" s="61"/>
      <c r="TT50" s="61"/>
      <c r="TU50" s="61"/>
      <c r="TV50" s="61"/>
      <c r="TW50" s="61"/>
      <c r="TX50" s="61"/>
      <c r="TY50" s="61"/>
      <c r="TZ50" s="61"/>
      <c r="UA50" s="61"/>
      <c r="UB50" s="61"/>
      <c r="UC50" s="61"/>
      <c r="UD50" s="61"/>
      <c r="UE50" s="61"/>
      <c r="UF50" s="61"/>
      <c r="UG50" s="61"/>
      <c r="UH50" s="61"/>
      <c r="UI50" s="61"/>
      <c r="UJ50" s="61"/>
      <c r="UK50" s="61"/>
      <c r="UL50" s="61"/>
      <c r="UM50" s="61"/>
      <c r="UN50" s="61"/>
      <c r="UO50" s="61"/>
      <c r="UP50" s="61"/>
      <c r="UQ50" s="61"/>
      <c r="UR50" s="61"/>
      <c r="US50" s="61"/>
      <c r="UT50" s="61"/>
      <c r="UU50" s="61"/>
      <c r="UV50" s="61"/>
      <c r="UW50" s="61"/>
      <c r="UX50" s="61"/>
      <c r="UY50" s="61"/>
      <c r="UZ50" s="61"/>
      <c r="VA50" s="61"/>
      <c r="VB50" s="61"/>
      <c r="VC50" s="61"/>
      <c r="VD50" s="61"/>
      <c r="VE50" s="61"/>
      <c r="VF50" s="61"/>
      <c r="VG50" s="61"/>
      <c r="VH50" s="61"/>
      <c r="VI50" s="61"/>
      <c r="VJ50" s="61"/>
      <c r="VK50" s="61"/>
      <c r="VL50" s="61"/>
      <c r="VM50" s="61"/>
      <c r="VN50" s="61"/>
      <c r="VO50" s="61"/>
      <c r="VP50" s="61"/>
      <c r="VQ50" s="61"/>
      <c r="VR50" s="61"/>
      <c r="VS50" s="61"/>
      <c r="VT50" s="61"/>
      <c r="VU50" s="61"/>
      <c r="VV50" s="61"/>
      <c r="VW50" s="61"/>
      <c r="VX50" s="61"/>
      <c r="VY50" s="61"/>
      <c r="VZ50" s="61"/>
      <c r="WA50" s="61"/>
      <c r="WB50" s="61"/>
      <c r="WC50" s="61"/>
      <c r="WD50" s="61"/>
      <c r="WE50" s="61"/>
      <c r="WF50" s="61"/>
      <c r="WG50" s="61"/>
      <c r="WH50" s="61"/>
      <c r="WI50" s="61"/>
      <c r="WJ50" s="61"/>
      <c r="WK50" s="61"/>
      <c r="WL50" s="61"/>
      <c r="WM50" s="61"/>
      <c r="WN50" s="61"/>
      <c r="WO50" s="61"/>
      <c r="WP50" s="61"/>
      <c r="WQ50" s="61"/>
      <c r="WR50" s="61"/>
      <c r="WS50" s="61"/>
      <c r="WT50" s="61"/>
      <c r="WU50" s="61"/>
      <c r="WV50" s="61"/>
      <c r="WW50" s="61"/>
      <c r="WX50" s="61"/>
      <c r="WY50" s="61"/>
      <c r="WZ50" s="61"/>
      <c r="XA50" s="61"/>
      <c r="XB50" s="61"/>
      <c r="XC50" s="61"/>
      <c r="XD50" s="61"/>
      <c r="XE50" s="61"/>
      <c r="XF50" s="61"/>
      <c r="XG50" s="61"/>
      <c r="XH50" s="61"/>
      <c r="XI50" s="61"/>
      <c r="XJ50" s="61"/>
      <c r="XK50" s="61"/>
      <c r="XL50" s="61"/>
      <c r="XM50" s="61"/>
      <c r="XN50" s="61"/>
      <c r="XO50" s="61"/>
      <c r="XP50" s="61"/>
      <c r="XQ50" s="61"/>
      <c r="XR50" s="61"/>
      <c r="XS50" s="61"/>
      <c r="XT50" s="61"/>
      <c r="XU50" s="61"/>
      <c r="XV50" s="61"/>
      <c r="XW50" s="61"/>
      <c r="XX50" s="61"/>
      <c r="XY50" s="61"/>
      <c r="XZ50" s="61"/>
      <c r="YA50" s="61"/>
      <c r="YB50" s="61"/>
      <c r="YC50" s="61"/>
      <c r="YD50" s="61"/>
      <c r="YE50" s="61"/>
      <c r="YF50" s="61"/>
      <c r="YG50" s="61"/>
      <c r="YH50" s="61"/>
      <c r="YI50" s="61"/>
      <c r="YJ50" s="61"/>
      <c r="YK50" s="61"/>
      <c r="YL50" s="61"/>
      <c r="YM50" s="61"/>
      <c r="YN50" s="61"/>
      <c r="YO50" s="61"/>
      <c r="YP50" s="61"/>
      <c r="YQ50" s="61"/>
      <c r="YR50" s="61"/>
      <c r="YS50" s="61"/>
      <c r="YT50" s="61"/>
      <c r="YU50" s="61"/>
      <c r="YV50" s="61"/>
      <c r="YW50" s="61"/>
      <c r="YX50" s="61"/>
      <c r="YY50" s="61"/>
      <c r="YZ50" s="61"/>
      <c r="ZA50" s="61"/>
      <c r="ZB50" s="61"/>
      <c r="ZC50" s="61"/>
      <c r="ZD50" s="61"/>
      <c r="ZE50" s="61"/>
      <c r="ZF50" s="61"/>
      <c r="ZG50" s="61"/>
      <c r="ZH50" s="61"/>
      <c r="ZI50" s="61"/>
      <c r="ZJ50" s="61"/>
      <c r="ZK50" s="61"/>
      <c r="ZL50" s="61"/>
      <c r="ZM50" s="61"/>
      <c r="ZN50" s="61"/>
      <c r="ZO50" s="61"/>
      <c r="ZP50" s="61"/>
      <c r="ZQ50" s="61"/>
      <c r="ZR50" s="61"/>
      <c r="ZS50" s="61"/>
      <c r="ZT50" s="61"/>
      <c r="ZU50" s="61"/>
      <c r="ZV50" s="61"/>
      <c r="ZW50" s="61"/>
      <c r="ZX50" s="61"/>
      <c r="ZY50" s="61"/>
      <c r="ZZ50" s="61"/>
      <c r="AAA50" s="61"/>
      <c r="AAB50" s="61"/>
      <c r="AAC50" s="61"/>
      <c r="AAD50" s="61"/>
      <c r="AAE50" s="61"/>
      <c r="AAF50" s="61"/>
      <c r="AAG50" s="61"/>
      <c r="AAH50" s="61"/>
      <c r="AAI50" s="61"/>
      <c r="AAJ50" s="61"/>
      <c r="AAK50" s="61"/>
      <c r="AAL50" s="61"/>
      <c r="AAM50" s="61"/>
      <c r="AAN50" s="61"/>
      <c r="AAO50" s="61"/>
      <c r="AAP50" s="61"/>
      <c r="AAQ50" s="61"/>
      <c r="AAR50" s="61"/>
      <c r="AAS50" s="61"/>
      <c r="AAT50" s="61"/>
      <c r="AAU50" s="61"/>
      <c r="AAV50" s="61"/>
      <c r="AAW50" s="61"/>
      <c r="AAX50" s="61"/>
      <c r="AAY50" s="61"/>
      <c r="AAZ50" s="61"/>
      <c r="ABA50" s="61"/>
      <c r="ABB50" s="61"/>
      <c r="ABC50" s="61"/>
      <c r="ABD50" s="61"/>
      <c r="ABE50" s="61"/>
      <c r="ABF50" s="61"/>
      <c r="ABG50" s="61"/>
      <c r="ABH50" s="61"/>
      <c r="ABI50" s="61"/>
      <c r="ABJ50" s="61"/>
      <c r="ABK50" s="61"/>
      <c r="ABL50" s="61"/>
      <c r="ABM50" s="61"/>
      <c r="ABN50" s="61"/>
      <c r="ABO50" s="61"/>
      <c r="ABP50" s="61"/>
      <c r="ABQ50" s="61"/>
      <c r="ABR50" s="61"/>
      <c r="ABS50" s="61"/>
      <c r="ABT50" s="61"/>
      <c r="ABU50" s="61"/>
      <c r="ABV50" s="61"/>
      <c r="ABW50" s="61"/>
      <c r="ABX50" s="61"/>
      <c r="ABY50" s="61"/>
      <c r="ABZ50" s="61"/>
      <c r="ACA50" s="61"/>
      <c r="ACB50" s="61"/>
      <c r="ACC50" s="61"/>
      <c r="ACD50" s="61"/>
      <c r="ACE50" s="61"/>
      <c r="ACF50" s="61"/>
      <c r="ACG50" s="61"/>
      <c r="ACH50" s="61"/>
      <c r="ACI50" s="61"/>
      <c r="ACJ50" s="61"/>
      <c r="ACK50" s="61"/>
      <c r="ACL50" s="61"/>
      <c r="ACM50" s="61"/>
      <c r="ACN50" s="61"/>
      <c r="ACO50" s="61"/>
      <c r="ACP50" s="61"/>
      <c r="ACQ50" s="61"/>
      <c r="ACR50" s="61"/>
      <c r="ACS50" s="61"/>
      <c r="ACT50" s="61"/>
      <c r="ACU50" s="61"/>
      <c r="ACV50" s="61"/>
      <c r="ACW50" s="61"/>
      <c r="ACX50" s="61"/>
      <c r="ACY50" s="61"/>
      <c r="ACZ50" s="61"/>
      <c r="ADA50" s="61"/>
      <c r="ADB50" s="61"/>
      <c r="ADC50" s="61"/>
      <c r="ADD50" s="61"/>
      <c r="ADE50" s="61"/>
      <c r="ADF50" s="61"/>
      <c r="ADG50" s="61"/>
      <c r="ADH50" s="61"/>
      <c r="ADI50" s="61"/>
      <c r="ADJ50" s="61"/>
      <c r="ADK50" s="61"/>
      <c r="ADL50" s="61"/>
      <c r="ADM50" s="61"/>
      <c r="ADN50" s="61"/>
      <c r="ADO50" s="61"/>
      <c r="ADP50" s="61"/>
      <c r="ADQ50" s="61"/>
      <c r="ADR50" s="61"/>
      <c r="ADS50" s="61"/>
      <c r="ADT50" s="61"/>
      <c r="ADU50" s="61"/>
      <c r="ADV50" s="61"/>
      <c r="ADW50" s="61"/>
      <c r="ADX50" s="61"/>
      <c r="ADY50" s="61"/>
      <c r="ADZ50" s="61"/>
      <c r="AEA50" s="61"/>
      <c r="AEB50" s="61"/>
      <c r="AEC50" s="61"/>
      <c r="AED50" s="61"/>
      <c r="AEE50" s="61"/>
      <c r="AEF50" s="61"/>
      <c r="AEG50" s="61"/>
      <c r="AEH50" s="61"/>
      <c r="AEI50" s="61"/>
      <c r="AEJ50" s="61"/>
      <c r="AEK50" s="61"/>
      <c r="AEL50" s="61"/>
      <c r="AEM50" s="61"/>
      <c r="AEN50" s="61"/>
      <c r="AEO50" s="61"/>
      <c r="AEP50" s="61"/>
      <c r="AEQ50" s="61"/>
      <c r="AER50" s="61"/>
      <c r="AES50" s="61"/>
      <c r="AET50" s="61"/>
      <c r="AEU50" s="61"/>
      <c r="AEV50" s="61"/>
      <c r="AEW50" s="61"/>
      <c r="AEX50" s="61"/>
      <c r="AEY50" s="61"/>
      <c r="AEZ50" s="61"/>
      <c r="AFA50" s="61"/>
      <c r="AFB50" s="61"/>
      <c r="AFC50" s="61"/>
      <c r="AFD50" s="61"/>
      <c r="AFE50" s="61"/>
      <c r="AFF50" s="61"/>
      <c r="AFG50" s="61"/>
      <c r="AFH50" s="61"/>
      <c r="AFI50" s="61"/>
      <c r="AFJ50" s="61"/>
      <c r="AFK50" s="61"/>
      <c r="AFL50" s="61"/>
      <c r="AFM50" s="61"/>
      <c r="AFN50" s="61"/>
      <c r="AFO50" s="61"/>
      <c r="AFP50" s="61"/>
      <c r="AFQ50" s="61"/>
      <c r="AFR50" s="61"/>
      <c r="AFS50" s="61"/>
      <c r="AFT50" s="61"/>
      <c r="AFU50" s="61"/>
      <c r="AFV50" s="61"/>
      <c r="AFW50" s="61"/>
      <c r="AFX50" s="61"/>
      <c r="AFY50" s="61"/>
      <c r="AFZ50" s="61"/>
      <c r="AGA50" s="61"/>
      <c r="AGB50" s="61"/>
      <c r="AGC50" s="61"/>
      <c r="AGD50" s="61"/>
      <c r="AGE50" s="61"/>
      <c r="AGF50" s="61"/>
      <c r="AGG50" s="61"/>
      <c r="AGH50" s="61"/>
      <c r="AGI50" s="61"/>
      <c r="AGJ50" s="61"/>
      <c r="AGK50" s="61"/>
      <c r="AGL50" s="61"/>
      <c r="AGM50" s="61"/>
      <c r="AGN50" s="61"/>
      <c r="AGO50" s="61"/>
      <c r="AGP50" s="61"/>
      <c r="AGQ50" s="61"/>
      <c r="AGR50" s="61"/>
      <c r="AGS50" s="61"/>
      <c r="AGT50" s="61"/>
      <c r="AGU50" s="61"/>
      <c r="AGV50" s="61"/>
      <c r="AGW50" s="61"/>
      <c r="AGX50" s="61"/>
      <c r="AGY50" s="61"/>
      <c r="AGZ50" s="61"/>
      <c r="AHA50" s="61"/>
      <c r="AHB50" s="61"/>
      <c r="AHC50" s="61"/>
      <c r="AHD50" s="61"/>
      <c r="AHE50" s="61"/>
      <c r="AHF50" s="61"/>
      <c r="AHG50" s="61"/>
      <c r="AHH50" s="61"/>
      <c r="AHI50" s="61"/>
      <c r="AHJ50" s="61"/>
      <c r="AHK50" s="61"/>
      <c r="AHL50" s="61"/>
      <c r="AHM50" s="61"/>
      <c r="AHN50" s="61"/>
      <c r="AHO50" s="61"/>
      <c r="AHP50" s="61"/>
      <c r="AHQ50" s="61"/>
      <c r="AHR50" s="61"/>
      <c r="AHS50" s="61"/>
      <c r="AHT50" s="61"/>
      <c r="AHU50" s="61"/>
      <c r="AHV50" s="61"/>
      <c r="AHW50" s="61"/>
      <c r="AHX50" s="61"/>
      <c r="AHY50" s="61"/>
      <c r="AHZ50" s="61"/>
      <c r="AIA50" s="61"/>
      <c r="AIB50" s="61"/>
      <c r="AIC50" s="61"/>
      <c r="AID50" s="61"/>
      <c r="AIE50" s="61"/>
      <c r="AIF50" s="61"/>
      <c r="AIG50" s="61"/>
      <c r="AIH50" s="61"/>
      <c r="AII50" s="61"/>
      <c r="AIJ50" s="61"/>
      <c r="AIK50" s="61"/>
      <c r="AIL50" s="61"/>
      <c r="AIM50" s="61"/>
      <c r="AIN50" s="61"/>
      <c r="AIO50" s="61"/>
      <c r="AIP50" s="61"/>
      <c r="AIQ50" s="61"/>
      <c r="AIR50" s="61"/>
      <c r="AIS50" s="61"/>
      <c r="AIT50" s="61"/>
      <c r="AIU50" s="61"/>
      <c r="AIV50" s="61"/>
      <c r="AIW50" s="61"/>
      <c r="AIX50" s="61"/>
      <c r="AIY50" s="61"/>
      <c r="AIZ50" s="61"/>
      <c r="AJA50" s="61"/>
      <c r="AJB50" s="61"/>
      <c r="AJC50" s="61"/>
      <c r="AJD50" s="61"/>
      <c r="AJE50" s="61"/>
      <c r="AJF50" s="61"/>
      <c r="AJG50" s="61"/>
      <c r="AJH50" s="61"/>
      <c r="AJI50" s="61"/>
      <c r="AJJ50" s="61"/>
      <c r="AJK50" s="61"/>
      <c r="AJL50" s="61"/>
      <c r="AJM50" s="61"/>
      <c r="AJN50" s="61"/>
      <c r="AJO50" s="61"/>
      <c r="AJP50" s="61"/>
      <c r="AJQ50" s="61"/>
      <c r="AJR50" s="61"/>
      <c r="AJS50" s="61"/>
      <c r="AJT50" s="61"/>
      <c r="AJU50" s="61"/>
      <c r="AJV50" s="61"/>
      <c r="AJW50" s="61"/>
      <c r="AJX50" s="61"/>
      <c r="AJY50" s="61"/>
      <c r="AJZ50" s="61"/>
      <c r="AKA50" s="61"/>
      <c r="AKB50" s="61"/>
      <c r="AKC50" s="61"/>
      <c r="AKD50" s="61"/>
      <c r="AKE50" s="61"/>
      <c r="AKF50" s="61"/>
      <c r="AKG50" s="61"/>
      <c r="AKH50" s="61"/>
      <c r="AKI50" s="61"/>
      <c r="AKJ50" s="61"/>
      <c r="AKK50" s="61"/>
      <c r="AKL50" s="61"/>
      <c r="AKM50" s="61"/>
      <c r="AKN50" s="61"/>
      <c r="AKO50" s="61"/>
      <c r="AKP50" s="61"/>
      <c r="AKQ50" s="61"/>
      <c r="AKR50" s="61"/>
      <c r="AKS50" s="61"/>
      <c r="AKT50" s="61"/>
      <c r="AKU50" s="61"/>
      <c r="AKV50" s="61"/>
      <c r="AKW50" s="61"/>
      <c r="AKX50" s="61"/>
      <c r="AKY50" s="61"/>
      <c r="AKZ50" s="61"/>
      <c r="ALA50" s="61"/>
      <c r="ALB50" s="61"/>
      <c r="ALC50" s="61"/>
      <c r="ALD50" s="61"/>
      <c r="ALE50" s="61"/>
      <c r="ALF50" s="61"/>
      <c r="ALG50" s="61"/>
      <c r="ALH50" s="61"/>
      <c r="ALI50" s="61"/>
      <c r="ALJ50" s="61"/>
      <c r="ALK50" s="61"/>
      <c r="ALL50" s="61"/>
      <c r="ALM50" s="61"/>
      <c r="ALN50" s="61"/>
      <c r="ALO50" s="61"/>
      <c r="ALP50" s="61"/>
      <c r="ALQ50" s="61"/>
      <c r="ALR50" s="61"/>
    </row>
    <row r="51" spans="1:1006" ht="15.75">
      <c r="A51" s="174" t="s">
        <v>124</v>
      </c>
      <c r="B51" s="154" t="s">
        <v>143</v>
      </c>
      <c r="C51" s="156"/>
      <c r="D51" s="68"/>
      <c r="E51" s="68"/>
      <c r="F51" s="68"/>
      <c r="G51" s="68"/>
      <c r="H51" s="32">
        <f t="shared" si="0"/>
        <v>0</v>
      </c>
    </row>
    <row r="52" spans="1:1006" ht="31.5">
      <c r="A52" s="175"/>
      <c r="B52" s="34" t="s">
        <v>187</v>
      </c>
      <c r="C52" s="33" t="s">
        <v>82</v>
      </c>
      <c r="D52" s="34">
        <v>60</v>
      </c>
      <c r="E52" s="32">
        <v>2.1800000000000002</v>
      </c>
      <c r="F52" s="32">
        <v>4.6100000000000003</v>
      </c>
      <c r="G52" s="32">
        <v>3.31</v>
      </c>
      <c r="H52" s="32">
        <f t="shared" si="0"/>
        <v>63.45</v>
      </c>
    </row>
    <row r="53" spans="1:1006" ht="31.5">
      <c r="A53" s="175"/>
      <c r="B53" s="32" t="s">
        <v>190</v>
      </c>
      <c r="C53" s="33" t="s">
        <v>68</v>
      </c>
      <c r="D53" s="34">
        <v>205</v>
      </c>
      <c r="E53" s="32">
        <v>1.43</v>
      </c>
      <c r="F53" s="32">
        <v>3.95</v>
      </c>
      <c r="G53" s="32">
        <v>8.66</v>
      </c>
      <c r="H53" s="32">
        <f t="shared" si="0"/>
        <v>75.91</v>
      </c>
    </row>
    <row r="54" spans="1:1006" ht="31.5">
      <c r="A54" s="175"/>
      <c r="B54" s="32" t="s">
        <v>178</v>
      </c>
      <c r="C54" s="33" t="s">
        <v>70</v>
      </c>
      <c r="D54" s="34">
        <v>120</v>
      </c>
      <c r="E54" s="32">
        <v>12.09</v>
      </c>
      <c r="F54" s="32">
        <v>5.61</v>
      </c>
      <c r="G54" s="32">
        <v>8.4600000000000009</v>
      </c>
      <c r="H54" s="32">
        <f t="shared" si="0"/>
        <v>132.69</v>
      </c>
    </row>
    <row r="55" spans="1:1006" ht="15.75">
      <c r="A55" s="175"/>
      <c r="B55" s="32" t="s">
        <v>71</v>
      </c>
      <c r="C55" s="33" t="s">
        <v>72</v>
      </c>
      <c r="D55" s="34">
        <v>150</v>
      </c>
      <c r="E55" s="32">
        <v>3.27</v>
      </c>
      <c r="F55" s="32">
        <v>4.71</v>
      </c>
      <c r="G55" s="32">
        <v>22.03</v>
      </c>
      <c r="H55" s="32">
        <f t="shared" si="0"/>
        <v>143.59</v>
      </c>
    </row>
    <row r="56" spans="1:1006" ht="31.5">
      <c r="A56" s="175"/>
      <c r="B56" s="32" t="s">
        <v>184</v>
      </c>
      <c r="C56" s="33" t="s">
        <v>73</v>
      </c>
      <c r="D56" s="34">
        <v>180</v>
      </c>
      <c r="E56" s="32">
        <v>0.14000000000000001</v>
      </c>
      <c r="F56" s="32">
        <v>0.14000000000000001</v>
      </c>
      <c r="G56" s="32">
        <v>13.51</v>
      </c>
      <c r="H56" s="32">
        <f t="shared" si="0"/>
        <v>55.86</v>
      </c>
    </row>
    <row r="57" spans="1:1006" ht="15.75">
      <c r="A57" s="175"/>
      <c r="B57" s="32"/>
      <c r="C57" s="33" t="s">
        <v>33</v>
      </c>
      <c r="D57" s="34">
        <v>20</v>
      </c>
      <c r="E57" s="32">
        <v>1.58</v>
      </c>
      <c r="F57" s="39">
        <v>0.2</v>
      </c>
      <c r="G57" s="32">
        <v>9.66</v>
      </c>
      <c r="H57" s="32">
        <f t="shared" si="0"/>
        <v>46.76</v>
      </c>
    </row>
    <row r="58" spans="1:1006" ht="15.75">
      <c r="A58" s="175"/>
      <c r="B58" s="32"/>
      <c r="C58" s="33" t="s">
        <v>44</v>
      </c>
      <c r="D58" s="34">
        <v>40</v>
      </c>
      <c r="E58" s="32">
        <v>2.64</v>
      </c>
      <c r="F58" s="32">
        <v>0.48</v>
      </c>
      <c r="G58" s="32">
        <v>15.86</v>
      </c>
      <c r="H58" s="32">
        <f t="shared" si="0"/>
        <v>78.319999999999993</v>
      </c>
    </row>
    <row r="59" spans="1:1006" ht="15.75">
      <c r="A59" s="175"/>
      <c r="B59" s="32" t="s">
        <v>34</v>
      </c>
      <c r="C59" s="33" t="s">
        <v>57</v>
      </c>
      <c r="D59" s="34">
        <v>100</v>
      </c>
      <c r="E59" s="39">
        <v>0.8</v>
      </c>
      <c r="F59" s="39">
        <v>0.2</v>
      </c>
      <c r="G59" s="39">
        <v>7.5</v>
      </c>
      <c r="H59" s="32">
        <f t="shared" si="0"/>
        <v>35</v>
      </c>
    </row>
    <row r="60" spans="1:1006" s="12" customFormat="1" ht="15.75">
      <c r="A60" s="176"/>
      <c r="B60" s="180" t="s">
        <v>45</v>
      </c>
      <c r="C60" s="180"/>
      <c r="D60" s="67">
        <v>875</v>
      </c>
      <c r="E60" s="67">
        <f>SUM(E52:E59)</f>
        <v>24.13</v>
      </c>
      <c r="F60" s="67">
        <f>SUM(F52:F59)</f>
        <v>19.900000000000002</v>
      </c>
      <c r="G60" s="67">
        <f>SUM(G52:G59)</f>
        <v>88.99</v>
      </c>
      <c r="H60" s="53">
        <f t="shared" si="0"/>
        <v>631.57999999999993</v>
      </c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  <c r="DG60" s="61"/>
      <c r="DH60" s="61"/>
      <c r="DI60" s="61"/>
      <c r="DJ60" s="61"/>
      <c r="DK60" s="61"/>
      <c r="DL60" s="61"/>
      <c r="DM60" s="61"/>
      <c r="DN60" s="61"/>
      <c r="DO60" s="61"/>
      <c r="DP60" s="61"/>
      <c r="DQ60" s="61"/>
      <c r="DR60" s="61"/>
      <c r="DS60" s="61"/>
      <c r="DT60" s="61"/>
      <c r="DU60" s="61"/>
      <c r="DV60" s="61"/>
      <c r="DW60" s="61"/>
      <c r="DX60" s="61"/>
      <c r="DY60" s="61"/>
      <c r="DZ60" s="61"/>
      <c r="EA60" s="61"/>
      <c r="EB60" s="61"/>
      <c r="EC60" s="61"/>
      <c r="ED60" s="61"/>
      <c r="EE60" s="61"/>
      <c r="EF60" s="61"/>
      <c r="EG60" s="61"/>
      <c r="EH60" s="61"/>
      <c r="EI60" s="61"/>
      <c r="EJ60" s="61"/>
      <c r="EK60" s="61"/>
      <c r="EL60" s="61"/>
      <c r="EM60" s="61"/>
      <c r="EN60" s="61"/>
      <c r="EO60" s="61"/>
      <c r="EP60" s="61"/>
      <c r="EQ60" s="61"/>
      <c r="ER60" s="61"/>
      <c r="ES60" s="61"/>
      <c r="ET60" s="61"/>
      <c r="EU60" s="61"/>
      <c r="EV60" s="61"/>
      <c r="EW60" s="61"/>
      <c r="EX60" s="61"/>
      <c r="EY60" s="61"/>
      <c r="EZ60" s="61"/>
      <c r="FA60" s="61"/>
      <c r="FB60" s="61"/>
      <c r="FC60" s="61"/>
      <c r="FD60" s="61"/>
      <c r="FE60" s="61"/>
      <c r="FF60" s="61"/>
      <c r="FG60" s="61"/>
      <c r="FH60" s="61"/>
      <c r="FI60" s="61"/>
      <c r="FJ60" s="61"/>
      <c r="FK60" s="61"/>
      <c r="FL60" s="61"/>
      <c r="FM60" s="61"/>
      <c r="FN60" s="61"/>
      <c r="FO60" s="61"/>
      <c r="FP60" s="61"/>
      <c r="FQ60" s="61"/>
      <c r="FR60" s="61"/>
      <c r="FS60" s="61"/>
      <c r="FT60" s="61"/>
      <c r="FU60" s="61"/>
      <c r="FV60" s="61"/>
      <c r="FW60" s="61"/>
      <c r="FX60" s="61"/>
      <c r="FY60" s="61"/>
      <c r="FZ60" s="61"/>
      <c r="GA60" s="61"/>
      <c r="GB60" s="61"/>
      <c r="GC60" s="61"/>
      <c r="GD60" s="61"/>
      <c r="GE60" s="61"/>
      <c r="GF60" s="61"/>
      <c r="GG60" s="61"/>
      <c r="GH60" s="61"/>
      <c r="GI60" s="61"/>
      <c r="GJ60" s="61"/>
      <c r="GK60" s="61"/>
      <c r="GL60" s="61"/>
      <c r="GM60" s="61"/>
      <c r="GN60" s="61"/>
      <c r="GO60" s="61"/>
      <c r="GP60" s="61"/>
      <c r="GQ60" s="61"/>
      <c r="GR60" s="61"/>
      <c r="GS60" s="61"/>
      <c r="GT60" s="61"/>
      <c r="GU60" s="61"/>
      <c r="GV60" s="61"/>
      <c r="GW60" s="61"/>
      <c r="GX60" s="61"/>
      <c r="GY60" s="61"/>
      <c r="GZ60" s="61"/>
      <c r="HA60" s="61"/>
      <c r="HB60" s="61"/>
      <c r="HC60" s="61"/>
      <c r="HD60" s="61"/>
      <c r="HE60" s="61"/>
      <c r="HF60" s="61"/>
      <c r="HG60" s="61"/>
      <c r="HH60" s="61"/>
      <c r="HI60" s="61"/>
      <c r="HJ60" s="61"/>
      <c r="HK60" s="61"/>
      <c r="HL60" s="61"/>
      <c r="HM60" s="61"/>
      <c r="HN60" s="61"/>
      <c r="HO60" s="61"/>
      <c r="HP60" s="61"/>
      <c r="HQ60" s="61"/>
      <c r="HR60" s="61"/>
      <c r="HS60" s="61"/>
      <c r="HT60" s="61"/>
      <c r="HU60" s="61"/>
      <c r="HV60" s="61"/>
      <c r="HW60" s="61"/>
      <c r="HX60" s="61"/>
      <c r="HY60" s="61"/>
      <c r="HZ60" s="61"/>
      <c r="IA60" s="61"/>
      <c r="IB60" s="61"/>
      <c r="IC60" s="61"/>
      <c r="ID60" s="61"/>
      <c r="IE60" s="61"/>
      <c r="IF60" s="61"/>
      <c r="IG60" s="61"/>
      <c r="IH60" s="61"/>
      <c r="II60" s="61"/>
      <c r="IJ60" s="61"/>
      <c r="IK60" s="61"/>
      <c r="IL60" s="61"/>
      <c r="IM60" s="61"/>
      <c r="IN60" s="61"/>
      <c r="IO60" s="61"/>
      <c r="IP60" s="61"/>
      <c r="IQ60" s="61"/>
      <c r="IR60" s="61"/>
      <c r="IS60" s="61"/>
      <c r="IT60" s="61"/>
      <c r="IU60" s="61"/>
      <c r="IV60" s="61"/>
      <c r="IW60" s="61"/>
      <c r="IX60" s="61"/>
      <c r="IY60" s="61"/>
      <c r="IZ60" s="61"/>
      <c r="JA60" s="61"/>
      <c r="JB60" s="61"/>
      <c r="JC60" s="61"/>
      <c r="JD60" s="61"/>
      <c r="JE60" s="61"/>
      <c r="JF60" s="61"/>
      <c r="JG60" s="61"/>
      <c r="JH60" s="61"/>
      <c r="JI60" s="61"/>
      <c r="JJ60" s="61"/>
      <c r="JK60" s="61"/>
      <c r="JL60" s="61"/>
      <c r="JM60" s="61"/>
      <c r="JN60" s="61"/>
      <c r="JO60" s="61"/>
      <c r="JP60" s="61"/>
      <c r="JQ60" s="61"/>
      <c r="JR60" s="61"/>
      <c r="JS60" s="61"/>
      <c r="JT60" s="61"/>
      <c r="JU60" s="61"/>
      <c r="JV60" s="61"/>
      <c r="JW60" s="61"/>
      <c r="JX60" s="61"/>
      <c r="JY60" s="61"/>
      <c r="JZ60" s="61"/>
      <c r="KA60" s="61"/>
      <c r="KB60" s="61"/>
      <c r="KC60" s="61"/>
      <c r="KD60" s="61"/>
      <c r="KE60" s="61"/>
      <c r="KF60" s="61"/>
      <c r="KG60" s="61"/>
      <c r="KH60" s="61"/>
      <c r="KI60" s="61"/>
      <c r="KJ60" s="61"/>
      <c r="KK60" s="61"/>
      <c r="KL60" s="61"/>
      <c r="KM60" s="61"/>
      <c r="KN60" s="61"/>
      <c r="KO60" s="61"/>
      <c r="KP60" s="61"/>
      <c r="KQ60" s="61"/>
      <c r="KR60" s="61"/>
      <c r="KS60" s="61"/>
      <c r="KT60" s="61"/>
      <c r="KU60" s="61"/>
      <c r="KV60" s="61"/>
      <c r="KW60" s="61"/>
      <c r="KX60" s="61"/>
      <c r="KY60" s="61"/>
      <c r="KZ60" s="61"/>
      <c r="LA60" s="61"/>
      <c r="LB60" s="61"/>
      <c r="LC60" s="61"/>
      <c r="LD60" s="61"/>
      <c r="LE60" s="61"/>
      <c r="LF60" s="61"/>
      <c r="LG60" s="61"/>
      <c r="LH60" s="61"/>
      <c r="LI60" s="61"/>
      <c r="LJ60" s="61"/>
      <c r="LK60" s="61"/>
      <c r="LL60" s="61"/>
      <c r="LM60" s="61"/>
      <c r="LN60" s="61"/>
      <c r="LO60" s="61"/>
      <c r="LP60" s="61"/>
      <c r="LQ60" s="61"/>
      <c r="LR60" s="61"/>
      <c r="LS60" s="61"/>
      <c r="LT60" s="61"/>
      <c r="LU60" s="61"/>
      <c r="LV60" s="61"/>
      <c r="LW60" s="61"/>
      <c r="LX60" s="61"/>
      <c r="LY60" s="61"/>
      <c r="LZ60" s="61"/>
      <c r="MA60" s="61"/>
      <c r="MB60" s="61"/>
      <c r="MC60" s="61"/>
      <c r="MD60" s="61"/>
      <c r="ME60" s="61"/>
      <c r="MF60" s="61"/>
      <c r="MG60" s="61"/>
      <c r="MH60" s="61"/>
      <c r="MI60" s="61"/>
      <c r="MJ60" s="61"/>
      <c r="MK60" s="61"/>
      <c r="ML60" s="61"/>
      <c r="MM60" s="61"/>
      <c r="MN60" s="61"/>
      <c r="MO60" s="61"/>
      <c r="MP60" s="61"/>
      <c r="MQ60" s="61"/>
      <c r="MR60" s="61"/>
      <c r="MS60" s="61"/>
      <c r="MT60" s="61"/>
      <c r="MU60" s="61"/>
      <c r="MV60" s="61"/>
      <c r="MW60" s="61"/>
      <c r="MX60" s="61"/>
      <c r="MY60" s="61"/>
      <c r="MZ60" s="61"/>
      <c r="NA60" s="61"/>
      <c r="NB60" s="61"/>
      <c r="NC60" s="61"/>
      <c r="ND60" s="61"/>
      <c r="NE60" s="61"/>
      <c r="NF60" s="61"/>
      <c r="NG60" s="61"/>
      <c r="NH60" s="61"/>
      <c r="NI60" s="61"/>
      <c r="NJ60" s="61"/>
      <c r="NK60" s="61"/>
      <c r="NL60" s="61"/>
      <c r="NM60" s="61"/>
      <c r="NN60" s="61"/>
      <c r="NO60" s="61"/>
      <c r="NP60" s="61"/>
      <c r="NQ60" s="61"/>
      <c r="NR60" s="61"/>
      <c r="NS60" s="61"/>
      <c r="NT60" s="61"/>
      <c r="NU60" s="61"/>
      <c r="NV60" s="61"/>
      <c r="NW60" s="61"/>
      <c r="NX60" s="61"/>
      <c r="NY60" s="61"/>
      <c r="NZ60" s="61"/>
      <c r="OA60" s="61"/>
      <c r="OB60" s="61"/>
      <c r="OC60" s="61"/>
      <c r="OD60" s="61"/>
      <c r="OE60" s="61"/>
      <c r="OF60" s="61"/>
      <c r="OG60" s="61"/>
      <c r="OH60" s="61"/>
      <c r="OI60" s="61"/>
      <c r="OJ60" s="61"/>
      <c r="OK60" s="61"/>
      <c r="OL60" s="61"/>
      <c r="OM60" s="61"/>
      <c r="ON60" s="61"/>
      <c r="OO60" s="61"/>
      <c r="OP60" s="61"/>
      <c r="OQ60" s="61"/>
      <c r="OR60" s="61"/>
      <c r="OS60" s="61"/>
      <c r="OT60" s="61"/>
      <c r="OU60" s="61"/>
      <c r="OV60" s="61"/>
      <c r="OW60" s="61"/>
      <c r="OX60" s="61"/>
      <c r="OY60" s="61"/>
      <c r="OZ60" s="61"/>
      <c r="PA60" s="61"/>
      <c r="PB60" s="61"/>
      <c r="PC60" s="61"/>
      <c r="PD60" s="61"/>
      <c r="PE60" s="61"/>
      <c r="PF60" s="61"/>
      <c r="PG60" s="61"/>
      <c r="PH60" s="61"/>
      <c r="PI60" s="61"/>
      <c r="PJ60" s="61"/>
      <c r="PK60" s="61"/>
      <c r="PL60" s="61"/>
      <c r="PM60" s="61"/>
      <c r="PN60" s="61"/>
      <c r="PO60" s="61"/>
      <c r="PP60" s="61"/>
      <c r="PQ60" s="61"/>
      <c r="PR60" s="61"/>
      <c r="PS60" s="61"/>
      <c r="PT60" s="61"/>
      <c r="PU60" s="61"/>
      <c r="PV60" s="61"/>
      <c r="PW60" s="61"/>
      <c r="PX60" s="61"/>
      <c r="PY60" s="61"/>
      <c r="PZ60" s="61"/>
      <c r="QA60" s="61"/>
      <c r="QB60" s="61"/>
      <c r="QC60" s="61"/>
      <c r="QD60" s="61"/>
      <c r="QE60" s="61"/>
      <c r="QF60" s="61"/>
      <c r="QG60" s="61"/>
      <c r="QH60" s="61"/>
      <c r="QI60" s="61"/>
      <c r="QJ60" s="61"/>
      <c r="QK60" s="61"/>
      <c r="QL60" s="61"/>
      <c r="QM60" s="61"/>
      <c r="QN60" s="61"/>
      <c r="QO60" s="61"/>
      <c r="QP60" s="61"/>
      <c r="QQ60" s="61"/>
      <c r="QR60" s="61"/>
      <c r="QS60" s="61"/>
      <c r="QT60" s="61"/>
      <c r="QU60" s="61"/>
      <c r="QV60" s="61"/>
      <c r="QW60" s="61"/>
      <c r="QX60" s="61"/>
      <c r="QY60" s="61"/>
      <c r="QZ60" s="61"/>
      <c r="RA60" s="61"/>
      <c r="RB60" s="61"/>
      <c r="RC60" s="61"/>
      <c r="RD60" s="61"/>
      <c r="RE60" s="61"/>
      <c r="RF60" s="61"/>
      <c r="RG60" s="61"/>
      <c r="RH60" s="61"/>
      <c r="RI60" s="61"/>
      <c r="RJ60" s="61"/>
      <c r="RK60" s="61"/>
      <c r="RL60" s="61"/>
      <c r="RM60" s="61"/>
      <c r="RN60" s="61"/>
      <c r="RO60" s="61"/>
      <c r="RP60" s="61"/>
      <c r="RQ60" s="61"/>
      <c r="RR60" s="61"/>
      <c r="RS60" s="61"/>
      <c r="RT60" s="61"/>
      <c r="RU60" s="61"/>
      <c r="RV60" s="61"/>
      <c r="RW60" s="61"/>
      <c r="RX60" s="61"/>
      <c r="RY60" s="61"/>
      <c r="RZ60" s="61"/>
      <c r="SA60" s="61"/>
      <c r="SB60" s="61"/>
      <c r="SC60" s="61"/>
      <c r="SD60" s="61"/>
      <c r="SE60" s="61"/>
      <c r="SF60" s="61"/>
      <c r="SG60" s="61"/>
      <c r="SH60" s="61"/>
      <c r="SI60" s="61"/>
      <c r="SJ60" s="61"/>
      <c r="SK60" s="61"/>
      <c r="SL60" s="61"/>
      <c r="SM60" s="61"/>
      <c r="SN60" s="61"/>
      <c r="SO60" s="61"/>
      <c r="SP60" s="61"/>
      <c r="SQ60" s="61"/>
      <c r="SR60" s="61"/>
      <c r="SS60" s="61"/>
      <c r="ST60" s="61"/>
      <c r="SU60" s="61"/>
      <c r="SV60" s="61"/>
      <c r="SW60" s="61"/>
      <c r="SX60" s="61"/>
      <c r="SY60" s="61"/>
      <c r="SZ60" s="61"/>
      <c r="TA60" s="61"/>
      <c r="TB60" s="61"/>
      <c r="TC60" s="61"/>
      <c r="TD60" s="61"/>
      <c r="TE60" s="61"/>
      <c r="TF60" s="61"/>
      <c r="TG60" s="61"/>
      <c r="TH60" s="61"/>
      <c r="TI60" s="61"/>
      <c r="TJ60" s="61"/>
      <c r="TK60" s="61"/>
      <c r="TL60" s="61"/>
      <c r="TM60" s="61"/>
      <c r="TN60" s="61"/>
      <c r="TO60" s="61"/>
      <c r="TP60" s="61"/>
      <c r="TQ60" s="61"/>
      <c r="TR60" s="61"/>
      <c r="TS60" s="61"/>
      <c r="TT60" s="61"/>
      <c r="TU60" s="61"/>
      <c r="TV60" s="61"/>
      <c r="TW60" s="61"/>
      <c r="TX60" s="61"/>
      <c r="TY60" s="61"/>
      <c r="TZ60" s="61"/>
      <c r="UA60" s="61"/>
      <c r="UB60" s="61"/>
      <c r="UC60" s="61"/>
      <c r="UD60" s="61"/>
      <c r="UE60" s="61"/>
      <c r="UF60" s="61"/>
      <c r="UG60" s="61"/>
      <c r="UH60" s="61"/>
      <c r="UI60" s="61"/>
      <c r="UJ60" s="61"/>
      <c r="UK60" s="61"/>
      <c r="UL60" s="61"/>
      <c r="UM60" s="61"/>
      <c r="UN60" s="61"/>
      <c r="UO60" s="61"/>
      <c r="UP60" s="61"/>
      <c r="UQ60" s="61"/>
      <c r="UR60" s="61"/>
      <c r="US60" s="61"/>
      <c r="UT60" s="61"/>
      <c r="UU60" s="61"/>
      <c r="UV60" s="61"/>
      <c r="UW60" s="61"/>
      <c r="UX60" s="61"/>
      <c r="UY60" s="61"/>
      <c r="UZ60" s="61"/>
      <c r="VA60" s="61"/>
      <c r="VB60" s="61"/>
      <c r="VC60" s="61"/>
      <c r="VD60" s="61"/>
      <c r="VE60" s="61"/>
      <c r="VF60" s="61"/>
      <c r="VG60" s="61"/>
      <c r="VH60" s="61"/>
      <c r="VI60" s="61"/>
      <c r="VJ60" s="61"/>
      <c r="VK60" s="61"/>
      <c r="VL60" s="61"/>
      <c r="VM60" s="61"/>
      <c r="VN60" s="61"/>
      <c r="VO60" s="61"/>
      <c r="VP60" s="61"/>
      <c r="VQ60" s="61"/>
      <c r="VR60" s="61"/>
      <c r="VS60" s="61"/>
      <c r="VT60" s="61"/>
      <c r="VU60" s="61"/>
      <c r="VV60" s="61"/>
      <c r="VW60" s="61"/>
      <c r="VX60" s="61"/>
      <c r="VY60" s="61"/>
      <c r="VZ60" s="61"/>
      <c r="WA60" s="61"/>
      <c r="WB60" s="61"/>
      <c r="WC60" s="61"/>
      <c r="WD60" s="61"/>
      <c r="WE60" s="61"/>
      <c r="WF60" s="61"/>
      <c r="WG60" s="61"/>
      <c r="WH60" s="61"/>
      <c r="WI60" s="61"/>
      <c r="WJ60" s="61"/>
      <c r="WK60" s="61"/>
      <c r="WL60" s="61"/>
      <c r="WM60" s="61"/>
      <c r="WN60" s="61"/>
      <c r="WO60" s="61"/>
      <c r="WP60" s="61"/>
      <c r="WQ60" s="61"/>
      <c r="WR60" s="61"/>
      <c r="WS60" s="61"/>
      <c r="WT60" s="61"/>
      <c r="WU60" s="61"/>
      <c r="WV60" s="61"/>
      <c r="WW60" s="61"/>
      <c r="WX60" s="61"/>
      <c r="WY60" s="61"/>
      <c r="WZ60" s="61"/>
      <c r="XA60" s="61"/>
      <c r="XB60" s="61"/>
      <c r="XC60" s="61"/>
      <c r="XD60" s="61"/>
      <c r="XE60" s="61"/>
      <c r="XF60" s="61"/>
      <c r="XG60" s="61"/>
      <c r="XH60" s="61"/>
      <c r="XI60" s="61"/>
      <c r="XJ60" s="61"/>
      <c r="XK60" s="61"/>
      <c r="XL60" s="61"/>
      <c r="XM60" s="61"/>
      <c r="XN60" s="61"/>
      <c r="XO60" s="61"/>
      <c r="XP60" s="61"/>
      <c r="XQ60" s="61"/>
      <c r="XR60" s="61"/>
      <c r="XS60" s="61"/>
      <c r="XT60" s="61"/>
      <c r="XU60" s="61"/>
      <c r="XV60" s="61"/>
      <c r="XW60" s="61"/>
      <c r="XX60" s="61"/>
      <c r="XY60" s="61"/>
      <c r="XZ60" s="61"/>
      <c r="YA60" s="61"/>
      <c r="YB60" s="61"/>
      <c r="YC60" s="61"/>
      <c r="YD60" s="61"/>
      <c r="YE60" s="61"/>
      <c r="YF60" s="61"/>
      <c r="YG60" s="61"/>
      <c r="YH60" s="61"/>
      <c r="YI60" s="61"/>
      <c r="YJ60" s="61"/>
      <c r="YK60" s="61"/>
      <c r="YL60" s="61"/>
      <c r="YM60" s="61"/>
      <c r="YN60" s="61"/>
      <c r="YO60" s="61"/>
      <c r="YP60" s="61"/>
      <c r="YQ60" s="61"/>
      <c r="YR60" s="61"/>
      <c r="YS60" s="61"/>
      <c r="YT60" s="61"/>
      <c r="YU60" s="61"/>
      <c r="YV60" s="61"/>
      <c r="YW60" s="61"/>
      <c r="YX60" s="61"/>
      <c r="YY60" s="61"/>
      <c r="YZ60" s="61"/>
      <c r="ZA60" s="61"/>
      <c r="ZB60" s="61"/>
      <c r="ZC60" s="61"/>
      <c r="ZD60" s="61"/>
      <c r="ZE60" s="61"/>
      <c r="ZF60" s="61"/>
      <c r="ZG60" s="61"/>
      <c r="ZH60" s="61"/>
      <c r="ZI60" s="61"/>
      <c r="ZJ60" s="61"/>
      <c r="ZK60" s="61"/>
      <c r="ZL60" s="61"/>
      <c r="ZM60" s="61"/>
      <c r="ZN60" s="61"/>
      <c r="ZO60" s="61"/>
      <c r="ZP60" s="61"/>
      <c r="ZQ60" s="61"/>
      <c r="ZR60" s="61"/>
      <c r="ZS60" s="61"/>
      <c r="ZT60" s="61"/>
      <c r="ZU60" s="61"/>
      <c r="ZV60" s="61"/>
      <c r="ZW60" s="61"/>
      <c r="ZX60" s="61"/>
      <c r="ZY60" s="61"/>
      <c r="ZZ60" s="61"/>
      <c r="AAA60" s="61"/>
      <c r="AAB60" s="61"/>
      <c r="AAC60" s="61"/>
      <c r="AAD60" s="61"/>
      <c r="AAE60" s="61"/>
      <c r="AAF60" s="61"/>
      <c r="AAG60" s="61"/>
      <c r="AAH60" s="61"/>
      <c r="AAI60" s="61"/>
      <c r="AAJ60" s="61"/>
      <c r="AAK60" s="61"/>
      <c r="AAL60" s="61"/>
      <c r="AAM60" s="61"/>
      <c r="AAN60" s="61"/>
      <c r="AAO60" s="61"/>
      <c r="AAP60" s="61"/>
      <c r="AAQ60" s="61"/>
      <c r="AAR60" s="61"/>
      <c r="AAS60" s="61"/>
      <c r="AAT60" s="61"/>
      <c r="AAU60" s="61"/>
      <c r="AAV60" s="61"/>
      <c r="AAW60" s="61"/>
      <c r="AAX60" s="61"/>
      <c r="AAY60" s="61"/>
      <c r="AAZ60" s="61"/>
      <c r="ABA60" s="61"/>
      <c r="ABB60" s="61"/>
      <c r="ABC60" s="61"/>
      <c r="ABD60" s="61"/>
      <c r="ABE60" s="61"/>
      <c r="ABF60" s="61"/>
      <c r="ABG60" s="61"/>
      <c r="ABH60" s="61"/>
      <c r="ABI60" s="61"/>
      <c r="ABJ60" s="61"/>
      <c r="ABK60" s="61"/>
      <c r="ABL60" s="61"/>
      <c r="ABM60" s="61"/>
      <c r="ABN60" s="61"/>
      <c r="ABO60" s="61"/>
      <c r="ABP60" s="61"/>
      <c r="ABQ60" s="61"/>
      <c r="ABR60" s="61"/>
      <c r="ABS60" s="61"/>
      <c r="ABT60" s="61"/>
      <c r="ABU60" s="61"/>
      <c r="ABV60" s="61"/>
      <c r="ABW60" s="61"/>
      <c r="ABX60" s="61"/>
      <c r="ABY60" s="61"/>
      <c r="ABZ60" s="61"/>
      <c r="ACA60" s="61"/>
      <c r="ACB60" s="61"/>
      <c r="ACC60" s="61"/>
      <c r="ACD60" s="61"/>
      <c r="ACE60" s="61"/>
      <c r="ACF60" s="61"/>
      <c r="ACG60" s="61"/>
      <c r="ACH60" s="61"/>
      <c r="ACI60" s="61"/>
      <c r="ACJ60" s="61"/>
      <c r="ACK60" s="61"/>
      <c r="ACL60" s="61"/>
      <c r="ACM60" s="61"/>
      <c r="ACN60" s="61"/>
      <c r="ACO60" s="61"/>
      <c r="ACP60" s="61"/>
      <c r="ACQ60" s="61"/>
      <c r="ACR60" s="61"/>
      <c r="ACS60" s="61"/>
      <c r="ACT60" s="61"/>
      <c r="ACU60" s="61"/>
      <c r="ACV60" s="61"/>
      <c r="ACW60" s="61"/>
      <c r="ACX60" s="61"/>
      <c r="ACY60" s="61"/>
      <c r="ACZ60" s="61"/>
      <c r="ADA60" s="61"/>
      <c r="ADB60" s="61"/>
      <c r="ADC60" s="61"/>
      <c r="ADD60" s="61"/>
      <c r="ADE60" s="61"/>
      <c r="ADF60" s="61"/>
      <c r="ADG60" s="61"/>
      <c r="ADH60" s="61"/>
      <c r="ADI60" s="61"/>
      <c r="ADJ60" s="61"/>
      <c r="ADK60" s="61"/>
      <c r="ADL60" s="61"/>
      <c r="ADM60" s="61"/>
      <c r="ADN60" s="61"/>
      <c r="ADO60" s="61"/>
      <c r="ADP60" s="61"/>
      <c r="ADQ60" s="61"/>
      <c r="ADR60" s="61"/>
      <c r="ADS60" s="61"/>
      <c r="ADT60" s="61"/>
      <c r="ADU60" s="61"/>
      <c r="ADV60" s="61"/>
      <c r="ADW60" s="61"/>
      <c r="ADX60" s="61"/>
      <c r="ADY60" s="61"/>
      <c r="ADZ60" s="61"/>
      <c r="AEA60" s="61"/>
      <c r="AEB60" s="61"/>
      <c r="AEC60" s="61"/>
      <c r="AED60" s="61"/>
      <c r="AEE60" s="61"/>
      <c r="AEF60" s="61"/>
      <c r="AEG60" s="61"/>
      <c r="AEH60" s="61"/>
      <c r="AEI60" s="61"/>
      <c r="AEJ60" s="61"/>
      <c r="AEK60" s="61"/>
      <c r="AEL60" s="61"/>
      <c r="AEM60" s="61"/>
      <c r="AEN60" s="61"/>
      <c r="AEO60" s="61"/>
      <c r="AEP60" s="61"/>
      <c r="AEQ60" s="61"/>
      <c r="AER60" s="61"/>
      <c r="AES60" s="61"/>
      <c r="AET60" s="61"/>
      <c r="AEU60" s="61"/>
      <c r="AEV60" s="61"/>
      <c r="AEW60" s="61"/>
      <c r="AEX60" s="61"/>
      <c r="AEY60" s="61"/>
      <c r="AEZ60" s="61"/>
      <c r="AFA60" s="61"/>
      <c r="AFB60" s="61"/>
      <c r="AFC60" s="61"/>
      <c r="AFD60" s="61"/>
      <c r="AFE60" s="61"/>
      <c r="AFF60" s="61"/>
      <c r="AFG60" s="61"/>
      <c r="AFH60" s="61"/>
      <c r="AFI60" s="61"/>
      <c r="AFJ60" s="61"/>
      <c r="AFK60" s="61"/>
      <c r="AFL60" s="61"/>
      <c r="AFM60" s="61"/>
      <c r="AFN60" s="61"/>
      <c r="AFO60" s="61"/>
      <c r="AFP60" s="61"/>
      <c r="AFQ60" s="61"/>
      <c r="AFR60" s="61"/>
      <c r="AFS60" s="61"/>
      <c r="AFT60" s="61"/>
      <c r="AFU60" s="61"/>
      <c r="AFV60" s="61"/>
      <c r="AFW60" s="61"/>
      <c r="AFX60" s="61"/>
      <c r="AFY60" s="61"/>
      <c r="AFZ60" s="61"/>
      <c r="AGA60" s="61"/>
      <c r="AGB60" s="61"/>
      <c r="AGC60" s="61"/>
      <c r="AGD60" s="61"/>
      <c r="AGE60" s="61"/>
      <c r="AGF60" s="61"/>
      <c r="AGG60" s="61"/>
      <c r="AGH60" s="61"/>
      <c r="AGI60" s="61"/>
      <c r="AGJ60" s="61"/>
      <c r="AGK60" s="61"/>
      <c r="AGL60" s="61"/>
      <c r="AGM60" s="61"/>
      <c r="AGN60" s="61"/>
      <c r="AGO60" s="61"/>
      <c r="AGP60" s="61"/>
      <c r="AGQ60" s="61"/>
      <c r="AGR60" s="61"/>
      <c r="AGS60" s="61"/>
      <c r="AGT60" s="61"/>
      <c r="AGU60" s="61"/>
      <c r="AGV60" s="61"/>
      <c r="AGW60" s="61"/>
      <c r="AGX60" s="61"/>
      <c r="AGY60" s="61"/>
      <c r="AGZ60" s="61"/>
      <c r="AHA60" s="61"/>
      <c r="AHB60" s="61"/>
      <c r="AHC60" s="61"/>
      <c r="AHD60" s="61"/>
      <c r="AHE60" s="61"/>
      <c r="AHF60" s="61"/>
      <c r="AHG60" s="61"/>
      <c r="AHH60" s="61"/>
      <c r="AHI60" s="61"/>
      <c r="AHJ60" s="61"/>
      <c r="AHK60" s="61"/>
      <c r="AHL60" s="61"/>
      <c r="AHM60" s="61"/>
      <c r="AHN60" s="61"/>
      <c r="AHO60" s="61"/>
      <c r="AHP60" s="61"/>
      <c r="AHQ60" s="61"/>
      <c r="AHR60" s="61"/>
      <c r="AHS60" s="61"/>
      <c r="AHT60" s="61"/>
      <c r="AHU60" s="61"/>
      <c r="AHV60" s="61"/>
      <c r="AHW60" s="61"/>
      <c r="AHX60" s="61"/>
      <c r="AHY60" s="61"/>
      <c r="AHZ60" s="61"/>
      <c r="AIA60" s="61"/>
      <c r="AIB60" s="61"/>
      <c r="AIC60" s="61"/>
      <c r="AID60" s="61"/>
      <c r="AIE60" s="61"/>
      <c r="AIF60" s="61"/>
      <c r="AIG60" s="61"/>
      <c r="AIH60" s="61"/>
      <c r="AII60" s="61"/>
      <c r="AIJ60" s="61"/>
      <c r="AIK60" s="61"/>
      <c r="AIL60" s="61"/>
      <c r="AIM60" s="61"/>
      <c r="AIN60" s="61"/>
      <c r="AIO60" s="61"/>
      <c r="AIP60" s="61"/>
      <c r="AIQ60" s="61"/>
      <c r="AIR60" s="61"/>
      <c r="AIS60" s="61"/>
      <c r="AIT60" s="61"/>
      <c r="AIU60" s="61"/>
      <c r="AIV60" s="61"/>
      <c r="AIW60" s="61"/>
      <c r="AIX60" s="61"/>
      <c r="AIY60" s="61"/>
      <c r="AIZ60" s="61"/>
      <c r="AJA60" s="61"/>
      <c r="AJB60" s="61"/>
      <c r="AJC60" s="61"/>
      <c r="AJD60" s="61"/>
      <c r="AJE60" s="61"/>
      <c r="AJF60" s="61"/>
      <c r="AJG60" s="61"/>
      <c r="AJH60" s="61"/>
      <c r="AJI60" s="61"/>
      <c r="AJJ60" s="61"/>
      <c r="AJK60" s="61"/>
      <c r="AJL60" s="61"/>
      <c r="AJM60" s="61"/>
      <c r="AJN60" s="61"/>
      <c r="AJO60" s="61"/>
      <c r="AJP60" s="61"/>
      <c r="AJQ60" s="61"/>
      <c r="AJR60" s="61"/>
      <c r="AJS60" s="61"/>
      <c r="AJT60" s="61"/>
      <c r="AJU60" s="61"/>
      <c r="AJV60" s="61"/>
      <c r="AJW60" s="61"/>
      <c r="AJX60" s="61"/>
      <c r="AJY60" s="61"/>
      <c r="AJZ60" s="61"/>
      <c r="AKA60" s="61"/>
      <c r="AKB60" s="61"/>
      <c r="AKC60" s="61"/>
      <c r="AKD60" s="61"/>
      <c r="AKE60" s="61"/>
      <c r="AKF60" s="61"/>
      <c r="AKG60" s="61"/>
      <c r="AKH60" s="61"/>
      <c r="AKI60" s="61"/>
      <c r="AKJ60" s="61"/>
      <c r="AKK60" s="61"/>
      <c r="AKL60" s="61"/>
      <c r="AKM60" s="61"/>
      <c r="AKN60" s="61"/>
      <c r="AKO60" s="61"/>
      <c r="AKP60" s="61"/>
      <c r="AKQ60" s="61"/>
      <c r="AKR60" s="61"/>
      <c r="AKS60" s="61"/>
      <c r="AKT60" s="61"/>
      <c r="AKU60" s="61"/>
      <c r="AKV60" s="61"/>
      <c r="AKW60" s="61"/>
      <c r="AKX60" s="61"/>
      <c r="AKY60" s="61"/>
      <c r="AKZ60" s="61"/>
      <c r="ALA60" s="61"/>
      <c r="ALB60" s="61"/>
      <c r="ALC60" s="61"/>
      <c r="ALD60" s="61"/>
      <c r="ALE60" s="61"/>
      <c r="ALF60" s="61"/>
      <c r="ALG60" s="61"/>
      <c r="ALH60" s="61"/>
      <c r="ALI60" s="61"/>
      <c r="ALJ60" s="61"/>
      <c r="ALK60" s="61"/>
      <c r="ALL60" s="61"/>
      <c r="ALM60" s="61"/>
      <c r="ALN60" s="61"/>
      <c r="ALO60" s="61"/>
      <c r="ALP60" s="61"/>
      <c r="ALQ60" s="61"/>
      <c r="ALR60" s="61"/>
    </row>
    <row r="61" spans="1:1006" ht="15.75">
      <c r="A61" s="174" t="s">
        <v>128</v>
      </c>
      <c r="B61" s="154" t="s">
        <v>143</v>
      </c>
      <c r="C61" s="156"/>
      <c r="D61" s="68"/>
      <c r="E61" s="68"/>
      <c r="F61" s="68"/>
      <c r="G61" s="68"/>
      <c r="H61" s="32">
        <f t="shared" si="0"/>
        <v>0</v>
      </c>
    </row>
    <row r="62" spans="1:1006" ht="15.75">
      <c r="A62" s="175"/>
      <c r="B62" s="32" t="s">
        <v>191</v>
      </c>
      <c r="C62" s="33" t="s">
        <v>92</v>
      </c>
      <c r="D62" s="34">
        <v>60</v>
      </c>
      <c r="E62" s="32">
        <v>3.02</v>
      </c>
      <c r="F62" s="32">
        <v>6.39</v>
      </c>
      <c r="G62" s="32">
        <v>3.96</v>
      </c>
      <c r="H62" s="32">
        <f t="shared" si="0"/>
        <v>85.429999999999993</v>
      </c>
    </row>
    <row r="63" spans="1:1006" ht="31.5">
      <c r="A63" s="175"/>
      <c r="B63" s="34" t="s">
        <v>164</v>
      </c>
      <c r="C63" s="33" t="s">
        <v>83</v>
      </c>
      <c r="D63" s="34">
        <v>205</v>
      </c>
      <c r="E63" s="32">
        <v>1.95</v>
      </c>
      <c r="F63" s="32">
        <v>5.95</v>
      </c>
      <c r="G63" s="32">
        <v>9.1199999999999992</v>
      </c>
      <c r="H63" s="32">
        <f t="shared" si="0"/>
        <v>97.83</v>
      </c>
    </row>
    <row r="64" spans="1:1006" ht="15.75">
      <c r="A64" s="175"/>
      <c r="B64" s="39" t="s">
        <v>180</v>
      </c>
      <c r="C64" s="33" t="s">
        <v>85</v>
      </c>
      <c r="D64" s="34">
        <v>240</v>
      </c>
      <c r="E64" s="32">
        <v>19.11</v>
      </c>
      <c r="F64" s="32">
        <v>19.559999999999999</v>
      </c>
      <c r="G64" s="32">
        <v>40.69</v>
      </c>
      <c r="H64" s="32">
        <f t="shared" si="0"/>
        <v>415.23999999999995</v>
      </c>
    </row>
    <row r="65" spans="1:1006" ht="15.75">
      <c r="A65" s="175"/>
      <c r="B65" s="39" t="s">
        <v>184</v>
      </c>
      <c r="C65" s="33" t="s">
        <v>59</v>
      </c>
      <c r="D65" s="34">
        <v>180</v>
      </c>
      <c r="E65" s="32">
        <v>0.14000000000000001</v>
      </c>
      <c r="F65" s="32">
        <v>0.04</v>
      </c>
      <c r="G65" s="32">
        <v>13.88</v>
      </c>
      <c r="H65" s="32">
        <f t="shared" si="0"/>
        <v>56.440000000000005</v>
      </c>
    </row>
    <row r="66" spans="1:1006" ht="15.75">
      <c r="A66" s="175"/>
      <c r="B66" s="32"/>
      <c r="C66" s="33" t="s">
        <v>44</v>
      </c>
      <c r="D66" s="34">
        <v>40</v>
      </c>
      <c r="E66" s="32">
        <v>2.64</v>
      </c>
      <c r="F66" s="32">
        <v>0.48</v>
      </c>
      <c r="G66" s="32">
        <v>15.86</v>
      </c>
      <c r="H66" s="32">
        <f t="shared" si="0"/>
        <v>78.319999999999993</v>
      </c>
    </row>
    <row r="67" spans="1:1006" ht="15.75">
      <c r="A67" s="175"/>
      <c r="B67" s="32"/>
      <c r="C67" s="33" t="s">
        <v>33</v>
      </c>
      <c r="D67" s="34">
        <v>20</v>
      </c>
      <c r="E67" s="32">
        <v>1.58</v>
      </c>
      <c r="F67" s="39">
        <v>0.2</v>
      </c>
      <c r="G67" s="32">
        <v>9.66</v>
      </c>
      <c r="H67" s="32">
        <f t="shared" si="0"/>
        <v>46.76</v>
      </c>
    </row>
    <row r="68" spans="1:1006" ht="15.75">
      <c r="A68" s="175"/>
      <c r="B68" s="32" t="s">
        <v>34</v>
      </c>
      <c r="C68" s="33" t="s">
        <v>35</v>
      </c>
      <c r="D68" s="34">
        <v>100</v>
      </c>
      <c r="E68" s="39">
        <v>0.4</v>
      </c>
      <c r="F68" s="39">
        <v>0.4</v>
      </c>
      <c r="G68" s="39">
        <v>9.8000000000000007</v>
      </c>
      <c r="H68" s="32">
        <f t="shared" si="0"/>
        <v>44.400000000000006</v>
      </c>
    </row>
    <row r="69" spans="1:1006" s="12" customFormat="1" ht="15.75">
      <c r="A69" s="176"/>
      <c r="B69" s="180" t="s">
        <v>45</v>
      </c>
      <c r="C69" s="180"/>
      <c r="D69" s="67">
        <v>845</v>
      </c>
      <c r="E69" s="67">
        <f>SUM(E61:E68)</f>
        <v>28.839999999999996</v>
      </c>
      <c r="F69" s="67">
        <f>SUM(F61:F68)</f>
        <v>33.019999999999996</v>
      </c>
      <c r="G69" s="67">
        <f>SUM(G61:G68)</f>
        <v>102.96999999999998</v>
      </c>
      <c r="H69" s="53">
        <f t="shared" si="0"/>
        <v>824.42</v>
      </c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61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  <c r="CS69" s="61"/>
      <c r="CT69" s="61"/>
      <c r="CU69" s="61"/>
      <c r="CV69" s="61"/>
      <c r="CW69" s="61"/>
      <c r="CX69" s="61"/>
      <c r="CY69" s="61"/>
      <c r="CZ69" s="61"/>
      <c r="DA69" s="61"/>
      <c r="DB69" s="61"/>
      <c r="DC69" s="61"/>
      <c r="DD69" s="61"/>
      <c r="DE69" s="61"/>
      <c r="DF69" s="61"/>
      <c r="DG69" s="61"/>
      <c r="DH69" s="61"/>
      <c r="DI69" s="61"/>
      <c r="DJ69" s="61"/>
      <c r="DK69" s="61"/>
      <c r="DL69" s="61"/>
      <c r="DM69" s="61"/>
      <c r="DN69" s="61"/>
      <c r="DO69" s="61"/>
      <c r="DP69" s="61"/>
      <c r="DQ69" s="61"/>
      <c r="DR69" s="61"/>
      <c r="DS69" s="61"/>
      <c r="DT69" s="61"/>
      <c r="DU69" s="61"/>
      <c r="DV69" s="61"/>
      <c r="DW69" s="61"/>
      <c r="DX69" s="61"/>
      <c r="DY69" s="61"/>
      <c r="DZ69" s="61"/>
      <c r="EA69" s="61"/>
      <c r="EB69" s="61"/>
      <c r="EC69" s="61"/>
      <c r="ED69" s="61"/>
      <c r="EE69" s="61"/>
      <c r="EF69" s="61"/>
      <c r="EG69" s="61"/>
      <c r="EH69" s="61"/>
      <c r="EI69" s="61"/>
      <c r="EJ69" s="61"/>
      <c r="EK69" s="61"/>
      <c r="EL69" s="61"/>
      <c r="EM69" s="61"/>
      <c r="EN69" s="61"/>
      <c r="EO69" s="61"/>
      <c r="EP69" s="61"/>
      <c r="EQ69" s="61"/>
      <c r="ER69" s="61"/>
      <c r="ES69" s="61"/>
      <c r="ET69" s="61"/>
      <c r="EU69" s="61"/>
      <c r="EV69" s="61"/>
      <c r="EW69" s="61"/>
      <c r="EX69" s="61"/>
      <c r="EY69" s="61"/>
      <c r="EZ69" s="61"/>
      <c r="FA69" s="61"/>
      <c r="FB69" s="61"/>
      <c r="FC69" s="61"/>
      <c r="FD69" s="61"/>
      <c r="FE69" s="61"/>
      <c r="FF69" s="61"/>
      <c r="FG69" s="61"/>
      <c r="FH69" s="61"/>
      <c r="FI69" s="61"/>
      <c r="FJ69" s="61"/>
      <c r="FK69" s="61"/>
      <c r="FL69" s="61"/>
      <c r="FM69" s="61"/>
      <c r="FN69" s="61"/>
      <c r="FO69" s="61"/>
      <c r="FP69" s="61"/>
      <c r="FQ69" s="61"/>
      <c r="FR69" s="61"/>
      <c r="FS69" s="61"/>
      <c r="FT69" s="61"/>
      <c r="FU69" s="61"/>
      <c r="FV69" s="61"/>
      <c r="FW69" s="61"/>
      <c r="FX69" s="61"/>
      <c r="FY69" s="61"/>
      <c r="FZ69" s="61"/>
      <c r="GA69" s="61"/>
      <c r="GB69" s="61"/>
      <c r="GC69" s="61"/>
      <c r="GD69" s="61"/>
      <c r="GE69" s="61"/>
      <c r="GF69" s="61"/>
      <c r="GG69" s="61"/>
      <c r="GH69" s="61"/>
      <c r="GI69" s="61"/>
      <c r="GJ69" s="61"/>
      <c r="GK69" s="61"/>
      <c r="GL69" s="61"/>
      <c r="GM69" s="61"/>
      <c r="GN69" s="61"/>
      <c r="GO69" s="61"/>
      <c r="GP69" s="61"/>
      <c r="GQ69" s="61"/>
      <c r="GR69" s="61"/>
      <c r="GS69" s="61"/>
      <c r="GT69" s="61"/>
      <c r="GU69" s="61"/>
      <c r="GV69" s="61"/>
      <c r="GW69" s="61"/>
      <c r="GX69" s="61"/>
      <c r="GY69" s="61"/>
      <c r="GZ69" s="61"/>
      <c r="HA69" s="61"/>
      <c r="HB69" s="61"/>
      <c r="HC69" s="61"/>
      <c r="HD69" s="61"/>
      <c r="HE69" s="61"/>
      <c r="HF69" s="61"/>
      <c r="HG69" s="61"/>
      <c r="HH69" s="61"/>
      <c r="HI69" s="61"/>
      <c r="HJ69" s="61"/>
      <c r="HK69" s="61"/>
      <c r="HL69" s="61"/>
      <c r="HM69" s="61"/>
      <c r="HN69" s="61"/>
      <c r="HO69" s="61"/>
      <c r="HP69" s="61"/>
      <c r="HQ69" s="61"/>
      <c r="HR69" s="61"/>
      <c r="HS69" s="61"/>
      <c r="HT69" s="61"/>
      <c r="HU69" s="61"/>
      <c r="HV69" s="61"/>
      <c r="HW69" s="61"/>
      <c r="HX69" s="61"/>
      <c r="HY69" s="61"/>
      <c r="HZ69" s="61"/>
      <c r="IA69" s="61"/>
      <c r="IB69" s="61"/>
      <c r="IC69" s="61"/>
      <c r="ID69" s="61"/>
      <c r="IE69" s="61"/>
      <c r="IF69" s="61"/>
      <c r="IG69" s="61"/>
      <c r="IH69" s="61"/>
      <c r="II69" s="61"/>
      <c r="IJ69" s="61"/>
      <c r="IK69" s="61"/>
      <c r="IL69" s="61"/>
      <c r="IM69" s="61"/>
      <c r="IN69" s="61"/>
      <c r="IO69" s="61"/>
      <c r="IP69" s="61"/>
      <c r="IQ69" s="61"/>
      <c r="IR69" s="61"/>
      <c r="IS69" s="61"/>
      <c r="IT69" s="61"/>
      <c r="IU69" s="61"/>
      <c r="IV69" s="61"/>
      <c r="IW69" s="61"/>
      <c r="IX69" s="61"/>
      <c r="IY69" s="61"/>
      <c r="IZ69" s="61"/>
      <c r="JA69" s="61"/>
      <c r="JB69" s="61"/>
      <c r="JC69" s="61"/>
      <c r="JD69" s="61"/>
      <c r="JE69" s="61"/>
      <c r="JF69" s="61"/>
      <c r="JG69" s="61"/>
      <c r="JH69" s="61"/>
      <c r="JI69" s="61"/>
      <c r="JJ69" s="61"/>
      <c r="JK69" s="61"/>
      <c r="JL69" s="61"/>
      <c r="JM69" s="61"/>
      <c r="JN69" s="61"/>
      <c r="JO69" s="61"/>
      <c r="JP69" s="61"/>
      <c r="JQ69" s="61"/>
      <c r="JR69" s="61"/>
      <c r="JS69" s="61"/>
      <c r="JT69" s="61"/>
      <c r="JU69" s="61"/>
      <c r="JV69" s="61"/>
      <c r="JW69" s="61"/>
      <c r="JX69" s="61"/>
      <c r="JY69" s="61"/>
      <c r="JZ69" s="61"/>
      <c r="KA69" s="61"/>
      <c r="KB69" s="61"/>
      <c r="KC69" s="61"/>
      <c r="KD69" s="61"/>
      <c r="KE69" s="61"/>
      <c r="KF69" s="61"/>
      <c r="KG69" s="61"/>
      <c r="KH69" s="61"/>
      <c r="KI69" s="61"/>
      <c r="KJ69" s="61"/>
      <c r="KK69" s="61"/>
      <c r="KL69" s="61"/>
      <c r="KM69" s="61"/>
      <c r="KN69" s="61"/>
      <c r="KO69" s="61"/>
      <c r="KP69" s="61"/>
      <c r="KQ69" s="61"/>
      <c r="KR69" s="61"/>
      <c r="KS69" s="61"/>
      <c r="KT69" s="61"/>
      <c r="KU69" s="61"/>
      <c r="KV69" s="61"/>
      <c r="KW69" s="61"/>
      <c r="KX69" s="61"/>
      <c r="KY69" s="61"/>
      <c r="KZ69" s="61"/>
      <c r="LA69" s="61"/>
      <c r="LB69" s="61"/>
      <c r="LC69" s="61"/>
      <c r="LD69" s="61"/>
      <c r="LE69" s="61"/>
      <c r="LF69" s="61"/>
      <c r="LG69" s="61"/>
      <c r="LH69" s="61"/>
      <c r="LI69" s="61"/>
      <c r="LJ69" s="61"/>
      <c r="LK69" s="61"/>
      <c r="LL69" s="61"/>
      <c r="LM69" s="61"/>
      <c r="LN69" s="61"/>
      <c r="LO69" s="61"/>
      <c r="LP69" s="61"/>
      <c r="LQ69" s="61"/>
      <c r="LR69" s="61"/>
      <c r="LS69" s="61"/>
      <c r="LT69" s="61"/>
      <c r="LU69" s="61"/>
      <c r="LV69" s="61"/>
      <c r="LW69" s="61"/>
      <c r="LX69" s="61"/>
      <c r="LY69" s="61"/>
      <c r="LZ69" s="61"/>
      <c r="MA69" s="61"/>
      <c r="MB69" s="61"/>
      <c r="MC69" s="61"/>
      <c r="MD69" s="61"/>
      <c r="ME69" s="61"/>
      <c r="MF69" s="61"/>
      <c r="MG69" s="61"/>
      <c r="MH69" s="61"/>
      <c r="MI69" s="61"/>
      <c r="MJ69" s="61"/>
      <c r="MK69" s="61"/>
      <c r="ML69" s="61"/>
      <c r="MM69" s="61"/>
      <c r="MN69" s="61"/>
      <c r="MO69" s="61"/>
      <c r="MP69" s="61"/>
      <c r="MQ69" s="61"/>
      <c r="MR69" s="61"/>
      <c r="MS69" s="61"/>
      <c r="MT69" s="61"/>
      <c r="MU69" s="61"/>
      <c r="MV69" s="61"/>
      <c r="MW69" s="61"/>
      <c r="MX69" s="61"/>
      <c r="MY69" s="61"/>
      <c r="MZ69" s="61"/>
      <c r="NA69" s="61"/>
      <c r="NB69" s="61"/>
      <c r="NC69" s="61"/>
      <c r="ND69" s="61"/>
      <c r="NE69" s="61"/>
      <c r="NF69" s="61"/>
      <c r="NG69" s="61"/>
      <c r="NH69" s="61"/>
      <c r="NI69" s="61"/>
      <c r="NJ69" s="61"/>
      <c r="NK69" s="61"/>
      <c r="NL69" s="61"/>
      <c r="NM69" s="61"/>
      <c r="NN69" s="61"/>
      <c r="NO69" s="61"/>
      <c r="NP69" s="61"/>
      <c r="NQ69" s="61"/>
      <c r="NR69" s="61"/>
      <c r="NS69" s="61"/>
      <c r="NT69" s="61"/>
      <c r="NU69" s="61"/>
      <c r="NV69" s="61"/>
      <c r="NW69" s="61"/>
      <c r="NX69" s="61"/>
      <c r="NY69" s="61"/>
      <c r="NZ69" s="61"/>
      <c r="OA69" s="61"/>
      <c r="OB69" s="61"/>
      <c r="OC69" s="61"/>
      <c r="OD69" s="61"/>
      <c r="OE69" s="61"/>
      <c r="OF69" s="61"/>
      <c r="OG69" s="61"/>
      <c r="OH69" s="61"/>
      <c r="OI69" s="61"/>
      <c r="OJ69" s="61"/>
      <c r="OK69" s="61"/>
      <c r="OL69" s="61"/>
      <c r="OM69" s="61"/>
      <c r="ON69" s="61"/>
      <c r="OO69" s="61"/>
      <c r="OP69" s="61"/>
      <c r="OQ69" s="61"/>
      <c r="OR69" s="61"/>
      <c r="OS69" s="61"/>
      <c r="OT69" s="61"/>
      <c r="OU69" s="61"/>
      <c r="OV69" s="61"/>
      <c r="OW69" s="61"/>
      <c r="OX69" s="61"/>
      <c r="OY69" s="61"/>
      <c r="OZ69" s="61"/>
      <c r="PA69" s="61"/>
      <c r="PB69" s="61"/>
      <c r="PC69" s="61"/>
      <c r="PD69" s="61"/>
      <c r="PE69" s="61"/>
      <c r="PF69" s="61"/>
      <c r="PG69" s="61"/>
      <c r="PH69" s="61"/>
      <c r="PI69" s="61"/>
      <c r="PJ69" s="61"/>
      <c r="PK69" s="61"/>
      <c r="PL69" s="61"/>
      <c r="PM69" s="61"/>
      <c r="PN69" s="61"/>
      <c r="PO69" s="61"/>
      <c r="PP69" s="61"/>
      <c r="PQ69" s="61"/>
      <c r="PR69" s="61"/>
      <c r="PS69" s="61"/>
      <c r="PT69" s="61"/>
      <c r="PU69" s="61"/>
      <c r="PV69" s="61"/>
      <c r="PW69" s="61"/>
      <c r="PX69" s="61"/>
      <c r="PY69" s="61"/>
      <c r="PZ69" s="61"/>
      <c r="QA69" s="61"/>
      <c r="QB69" s="61"/>
      <c r="QC69" s="61"/>
      <c r="QD69" s="61"/>
      <c r="QE69" s="61"/>
      <c r="QF69" s="61"/>
      <c r="QG69" s="61"/>
      <c r="QH69" s="61"/>
      <c r="QI69" s="61"/>
      <c r="QJ69" s="61"/>
      <c r="QK69" s="61"/>
      <c r="QL69" s="61"/>
      <c r="QM69" s="61"/>
      <c r="QN69" s="61"/>
      <c r="QO69" s="61"/>
      <c r="QP69" s="61"/>
      <c r="QQ69" s="61"/>
      <c r="QR69" s="61"/>
      <c r="QS69" s="61"/>
      <c r="QT69" s="61"/>
      <c r="QU69" s="61"/>
      <c r="QV69" s="61"/>
      <c r="QW69" s="61"/>
      <c r="QX69" s="61"/>
      <c r="QY69" s="61"/>
      <c r="QZ69" s="61"/>
      <c r="RA69" s="61"/>
      <c r="RB69" s="61"/>
      <c r="RC69" s="61"/>
      <c r="RD69" s="61"/>
      <c r="RE69" s="61"/>
      <c r="RF69" s="61"/>
      <c r="RG69" s="61"/>
      <c r="RH69" s="61"/>
      <c r="RI69" s="61"/>
      <c r="RJ69" s="61"/>
      <c r="RK69" s="61"/>
      <c r="RL69" s="61"/>
      <c r="RM69" s="61"/>
      <c r="RN69" s="61"/>
      <c r="RO69" s="61"/>
      <c r="RP69" s="61"/>
      <c r="RQ69" s="61"/>
      <c r="RR69" s="61"/>
      <c r="RS69" s="61"/>
      <c r="RT69" s="61"/>
      <c r="RU69" s="61"/>
      <c r="RV69" s="61"/>
      <c r="RW69" s="61"/>
      <c r="RX69" s="61"/>
      <c r="RY69" s="61"/>
      <c r="RZ69" s="61"/>
      <c r="SA69" s="61"/>
      <c r="SB69" s="61"/>
      <c r="SC69" s="61"/>
      <c r="SD69" s="61"/>
      <c r="SE69" s="61"/>
      <c r="SF69" s="61"/>
      <c r="SG69" s="61"/>
      <c r="SH69" s="61"/>
      <c r="SI69" s="61"/>
      <c r="SJ69" s="61"/>
      <c r="SK69" s="61"/>
      <c r="SL69" s="61"/>
      <c r="SM69" s="61"/>
      <c r="SN69" s="61"/>
      <c r="SO69" s="61"/>
      <c r="SP69" s="61"/>
      <c r="SQ69" s="61"/>
      <c r="SR69" s="61"/>
      <c r="SS69" s="61"/>
      <c r="ST69" s="61"/>
      <c r="SU69" s="61"/>
      <c r="SV69" s="61"/>
      <c r="SW69" s="61"/>
      <c r="SX69" s="61"/>
      <c r="SY69" s="61"/>
      <c r="SZ69" s="61"/>
      <c r="TA69" s="61"/>
      <c r="TB69" s="61"/>
      <c r="TC69" s="61"/>
      <c r="TD69" s="61"/>
      <c r="TE69" s="61"/>
      <c r="TF69" s="61"/>
      <c r="TG69" s="61"/>
      <c r="TH69" s="61"/>
      <c r="TI69" s="61"/>
      <c r="TJ69" s="61"/>
      <c r="TK69" s="61"/>
      <c r="TL69" s="61"/>
      <c r="TM69" s="61"/>
      <c r="TN69" s="61"/>
      <c r="TO69" s="61"/>
      <c r="TP69" s="61"/>
      <c r="TQ69" s="61"/>
      <c r="TR69" s="61"/>
      <c r="TS69" s="61"/>
      <c r="TT69" s="61"/>
      <c r="TU69" s="61"/>
      <c r="TV69" s="61"/>
      <c r="TW69" s="61"/>
      <c r="TX69" s="61"/>
      <c r="TY69" s="61"/>
      <c r="TZ69" s="61"/>
      <c r="UA69" s="61"/>
      <c r="UB69" s="61"/>
      <c r="UC69" s="61"/>
      <c r="UD69" s="61"/>
      <c r="UE69" s="61"/>
      <c r="UF69" s="61"/>
      <c r="UG69" s="61"/>
      <c r="UH69" s="61"/>
      <c r="UI69" s="61"/>
      <c r="UJ69" s="61"/>
      <c r="UK69" s="61"/>
      <c r="UL69" s="61"/>
      <c r="UM69" s="61"/>
      <c r="UN69" s="61"/>
      <c r="UO69" s="61"/>
      <c r="UP69" s="61"/>
      <c r="UQ69" s="61"/>
      <c r="UR69" s="61"/>
      <c r="US69" s="61"/>
      <c r="UT69" s="61"/>
      <c r="UU69" s="61"/>
      <c r="UV69" s="61"/>
      <c r="UW69" s="61"/>
      <c r="UX69" s="61"/>
      <c r="UY69" s="61"/>
      <c r="UZ69" s="61"/>
      <c r="VA69" s="61"/>
      <c r="VB69" s="61"/>
      <c r="VC69" s="61"/>
      <c r="VD69" s="61"/>
      <c r="VE69" s="61"/>
      <c r="VF69" s="61"/>
      <c r="VG69" s="61"/>
      <c r="VH69" s="61"/>
      <c r="VI69" s="61"/>
      <c r="VJ69" s="61"/>
      <c r="VK69" s="61"/>
      <c r="VL69" s="61"/>
      <c r="VM69" s="61"/>
      <c r="VN69" s="61"/>
      <c r="VO69" s="61"/>
      <c r="VP69" s="61"/>
      <c r="VQ69" s="61"/>
      <c r="VR69" s="61"/>
      <c r="VS69" s="61"/>
      <c r="VT69" s="61"/>
      <c r="VU69" s="61"/>
      <c r="VV69" s="61"/>
      <c r="VW69" s="61"/>
      <c r="VX69" s="61"/>
      <c r="VY69" s="61"/>
      <c r="VZ69" s="61"/>
      <c r="WA69" s="61"/>
      <c r="WB69" s="61"/>
      <c r="WC69" s="61"/>
      <c r="WD69" s="61"/>
      <c r="WE69" s="61"/>
      <c r="WF69" s="61"/>
      <c r="WG69" s="61"/>
      <c r="WH69" s="61"/>
      <c r="WI69" s="61"/>
      <c r="WJ69" s="61"/>
      <c r="WK69" s="61"/>
      <c r="WL69" s="61"/>
      <c r="WM69" s="61"/>
      <c r="WN69" s="61"/>
      <c r="WO69" s="61"/>
      <c r="WP69" s="61"/>
      <c r="WQ69" s="61"/>
      <c r="WR69" s="61"/>
      <c r="WS69" s="61"/>
      <c r="WT69" s="61"/>
      <c r="WU69" s="61"/>
      <c r="WV69" s="61"/>
      <c r="WW69" s="61"/>
      <c r="WX69" s="61"/>
      <c r="WY69" s="61"/>
      <c r="WZ69" s="61"/>
      <c r="XA69" s="61"/>
      <c r="XB69" s="61"/>
      <c r="XC69" s="61"/>
      <c r="XD69" s="61"/>
      <c r="XE69" s="61"/>
      <c r="XF69" s="61"/>
      <c r="XG69" s="61"/>
      <c r="XH69" s="61"/>
      <c r="XI69" s="61"/>
      <c r="XJ69" s="61"/>
      <c r="XK69" s="61"/>
      <c r="XL69" s="61"/>
      <c r="XM69" s="61"/>
      <c r="XN69" s="61"/>
      <c r="XO69" s="61"/>
      <c r="XP69" s="61"/>
      <c r="XQ69" s="61"/>
      <c r="XR69" s="61"/>
      <c r="XS69" s="61"/>
      <c r="XT69" s="61"/>
      <c r="XU69" s="61"/>
      <c r="XV69" s="61"/>
      <c r="XW69" s="61"/>
      <c r="XX69" s="61"/>
      <c r="XY69" s="61"/>
      <c r="XZ69" s="61"/>
      <c r="YA69" s="61"/>
      <c r="YB69" s="61"/>
      <c r="YC69" s="61"/>
      <c r="YD69" s="61"/>
      <c r="YE69" s="61"/>
      <c r="YF69" s="61"/>
      <c r="YG69" s="61"/>
      <c r="YH69" s="61"/>
      <c r="YI69" s="61"/>
      <c r="YJ69" s="61"/>
      <c r="YK69" s="61"/>
      <c r="YL69" s="61"/>
      <c r="YM69" s="61"/>
      <c r="YN69" s="61"/>
      <c r="YO69" s="61"/>
      <c r="YP69" s="61"/>
      <c r="YQ69" s="61"/>
      <c r="YR69" s="61"/>
      <c r="YS69" s="61"/>
      <c r="YT69" s="61"/>
      <c r="YU69" s="61"/>
      <c r="YV69" s="61"/>
      <c r="YW69" s="61"/>
      <c r="YX69" s="61"/>
      <c r="YY69" s="61"/>
      <c r="YZ69" s="61"/>
      <c r="ZA69" s="61"/>
      <c r="ZB69" s="61"/>
      <c r="ZC69" s="61"/>
      <c r="ZD69" s="61"/>
      <c r="ZE69" s="61"/>
      <c r="ZF69" s="61"/>
      <c r="ZG69" s="61"/>
      <c r="ZH69" s="61"/>
      <c r="ZI69" s="61"/>
      <c r="ZJ69" s="61"/>
      <c r="ZK69" s="61"/>
      <c r="ZL69" s="61"/>
      <c r="ZM69" s="61"/>
      <c r="ZN69" s="61"/>
      <c r="ZO69" s="61"/>
      <c r="ZP69" s="61"/>
      <c r="ZQ69" s="61"/>
      <c r="ZR69" s="61"/>
      <c r="ZS69" s="61"/>
      <c r="ZT69" s="61"/>
      <c r="ZU69" s="61"/>
      <c r="ZV69" s="61"/>
      <c r="ZW69" s="61"/>
      <c r="ZX69" s="61"/>
      <c r="ZY69" s="61"/>
      <c r="ZZ69" s="61"/>
      <c r="AAA69" s="61"/>
      <c r="AAB69" s="61"/>
      <c r="AAC69" s="61"/>
      <c r="AAD69" s="61"/>
      <c r="AAE69" s="61"/>
      <c r="AAF69" s="61"/>
      <c r="AAG69" s="61"/>
      <c r="AAH69" s="61"/>
      <c r="AAI69" s="61"/>
      <c r="AAJ69" s="61"/>
      <c r="AAK69" s="61"/>
      <c r="AAL69" s="61"/>
      <c r="AAM69" s="61"/>
      <c r="AAN69" s="61"/>
      <c r="AAO69" s="61"/>
      <c r="AAP69" s="61"/>
      <c r="AAQ69" s="61"/>
      <c r="AAR69" s="61"/>
      <c r="AAS69" s="61"/>
      <c r="AAT69" s="61"/>
      <c r="AAU69" s="61"/>
      <c r="AAV69" s="61"/>
      <c r="AAW69" s="61"/>
      <c r="AAX69" s="61"/>
      <c r="AAY69" s="61"/>
      <c r="AAZ69" s="61"/>
      <c r="ABA69" s="61"/>
      <c r="ABB69" s="61"/>
      <c r="ABC69" s="61"/>
      <c r="ABD69" s="61"/>
      <c r="ABE69" s="61"/>
      <c r="ABF69" s="61"/>
      <c r="ABG69" s="61"/>
      <c r="ABH69" s="61"/>
      <c r="ABI69" s="61"/>
      <c r="ABJ69" s="61"/>
      <c r="ABK69" s="61"/>
      <c r="ABL69" s="61"/>
      <c r="ABM69" s="61"/>
      <c r="ABN69" s="61"/>
      <c r="ABO69" s="61"/>
      <c r="ABP69" s="61"/>
      <c r="ABQ69" s="61"/>
      <c r="ABR69" s="61"/>
      <c r="ABS69" s="61"/>
      <c r="ABT69" s="61"/>
      <c r="ABU69" s="61"/>
      <c r="ABV69" s="61"/>
      <c r="ABW69" s="61"/>
      <c r="ABX69" s="61"/>
      <c r="ABY69" s="61"/>
      <c r="ABZ69" s="61"/>
      <c r="ACA69" s="61"/>
      <c r="ACB69" s="61"/>
      <c r="ACC69" s="61"/>
      <c r="ACD69" s="61"/>
      <c r="ACE69" s="61"/>
      <c r="ACF69" s="61"/>
      <c r="ACG69" s="61"/>
      <c r="ACH69" s="61"/>
      <c r="ACI69" s="61"/>
      <c r="ACJ69" s="61"/>
      <c r="ACK69" s="61"/>
      <c r="ACL69" s="61"/>
      <c r="ACM69" s="61"/>
      <c r="ACN69" s="61"/>
      <c r="ACO69" s="61"/>
      <c r="ACP69" s="61"/>
      <c r="ACQ69" s="61"/>
      <c r="ACR69" s="61"/>
      <c r="ACS69" s="61"/>
      <c r="ACT69" s="61"/>
      <c r="ACU69" s="61"/>
      <c r="ACV69" s="61"/>
      <c r="ACW69" s="61"/>
      <c r="ACX69" s="61"/>
      <c r="ACY69" s="61"/>
      <c r="ACZ69" s="61"/>
      <c r="ADA69" s="61"/>
      <c r="ADB69" s="61"/>
      <c r="ADC69" s="61"/>
      <c r="ADD69" s="61"/>
      <c r="ADE69" s="61"/>
      <c r="ADF69" s="61"/>
      <c r="ADG69" s="61"/>
      <c r="ADH69" s="61"/>
      <c r="ADI69" s="61"/>
      <c r="ADJ69" s="61"/>
      <c r="ADK69" s="61"/>
      <c r="ADL69" s="61"/>
      <c r="ADM69" s="61"/>
      <c r="ADN69" s="61"/>
      <c r="ADO69" s="61"/>
      <c r="ADP69" s="61"/>
      <c r="ADQ69" s="61"/>
      <c r="ADR69" s="61"/>
      <c r="ADS69" s="61"/>
      <c r="ADT69" s="61"/>
      <c r="ADU69" s="61"/>
      <c r="ADV69" s="61"/>
      <c r="ADW69" s="61"/>
      <c r="ADX69" s="61"/>
      <c r="ADY69" s="61"/>
      <c r="ADZ69" s="61"/>
      <c r="AEA69" s="61"/>
      <c r="AEB69" s="61"/>
      <c r="AEC69" s="61"/>
      <c r="AED69" s="61"/>
      <c r="AEE69" s="61"/>
      <c r="AEF69" s="61"/>
      <c r="AEG69" s="61"/>
      <c r="AEH69" s="61"/>
      <c r="AEI69" s="61"/>
      <c r="AEJ69" s="61"/>
      <c r="AEK69" s="61"/>
      <c r="AEL69" s="61"/>
      <c r="AEM69" s="61"/>
      <c r="AEN69" s="61"/>
      <c r="AEO69" s="61"/>
      <c r="AEP69" s="61"/>
      <c r="AEQ69" s="61"/>
      <c r="AER69" s="61"/>
      <c r="AES69" s="61"/>
      <c r="AET69" s="61"/>
      <c r="AEU69" s="61"/>
      <c r="AEV69" s="61"/>
      <c r="AEW69" s="61"/>
      <c r="AEX69" s="61"/>
      <c r="AEY69" s="61"/>
      <c r="AEZ69" s="61"/>
      <c r="AFA69" s="61"/>
      <c r="AFB69" s="61"/>
      <c r="AFC69" s="61"/>
      <c r="AFD69" s="61"/>
      <c r="AFE69" s="61"/>
      <c r="AFF69" s="61"/>
      <c r="AFG69" s="61"/>
      <c r="AFH69" s="61"/>
      <c r="AFI69" s="61"/>
      <c r="AFJ69" s="61"/>
      <c r="AFK69" s="61"/>
      <c r="AFL69" s="61"/>
      <c r="AFM69" s="61"/>
      <c r="AFN69" s="61"/>
      <c r="AFO69" s="61"/>
      <c r="AFP69" s="61"/>
      <c r="AFQ69" s="61"/>
      <c r="AFR69" s="61"/>
      <c r="AFS69" s="61"/>
      <c r="AFT69" s="61"/>
      <c r="AFU69" s="61"/>
      <c r="AFV69" s="61"/>
      <c r="AFW69" s="61"/>
      <c r="AFX69" s="61"/>
      <c r="AFY69" s="61"/>
      <c r="AFZ69" s="61"/>
      <c r="AGA69" s="61"/>
      <c r="AGB69" s="61"/>
      <c r="AGC69" s="61"/>
      <c r="AGD69" s="61"/>
      <c r="AGE69" s="61"/>
      <c r="AGF69" s="61"/>
      <c r="AGG69" s="61"/>
      <c r="AGH69" s="61"/>
      <c r="AGI69" s="61"/>
      <c r="AGJ69" s="61"/>
      <c r="AGK69" s="61"/>
      <c r="AGL69" s="61"/>
      <c r="AGM69" s="61"/>
      <c r="AGN69" s="61"/>
      <c r="AGO69" s="61"/>
      <c r="AGP69" s="61"/>
      <c r="AGQ69" s="61"/>
      <c r="AGR69" s="61"/>
      <c r="AGS69" s="61"/>
      <c r="AGT69" s="61"/>
      <c r="AGU69" s="61"/>
      <c r="AGV69" s="61"/>
      <c r="AGW69" s="61"/>
      <c r="AGX69" s="61"/>
      <c r="AGY69" s="61"/>
      <c r="AGZ69" s="61"/>
      <c r="AHA69" s="61"/>
      <c r="AHB69" s="61"/>
      <c r="AHC69" s="61"/>
      <c r="AHD69" s="61"/>
      <c r="AHE69" s="61"/>
      <c r="AHF69" s="61"/>
      <c r="AHG69" s="61"/>
      <c r="AHH69" s="61"/>
      <c r="AHI69" s="61"/>
      <c r="AHJ69" s="61"/>
      <c r="AHK69" s="61"/>
      <c r="AHL69" s="61"/>
      <c r="AHM69" s="61"/>
      <c r="AHN69" s="61"/>
      <c r="AHO69" s="61"/>
      <c r="AHP69" s="61"/>
      <c r="AHQ69" s="61"/>
      <c r="AHR69" s="61"/>
      <c r="AHS69" s="61"/>
      <c r="AHT69" s="61"/>
      <c r="AHU69" s="61"/>
      <c r="AHV69" s="61"/>
      <c r="AHW69" s="61"/>
      <c r="AHX69" s="61"/>
      <c r="AHY69" s="61"/>
      <c r="AHZ69" s="61"/>
      <c r="AIA69" s="61"/>
      <c r="AIB69" s="61"/>
      <c r="AIC69" s="61"/>
      <c r="AID69" s="61"/>
      <c r="AIE69" s="61"/>
      <c r="AIF69" s="61"/>
      <c r="AIG69" s="61"/>
      <c r="AIH69" s="61"/>
      <c r="AII69" s="61"/>
      <c r="AIJ69" s="61"/>
      <c r="AIK69" s="61"/>
      <c r="AIL69" s="61"/>
      <c r="AIM69" s="61"/>
      <c r="AIN69" s="61"/>
      <c r="AIO69" s="61"/>
      <c r="AIP69" s="61"/>
      <c r="AIQ69" s="61"/>
      <c r="AIR69" s="61"/>
      <c r="AIS69" s="61"/>
      <c r="AIT69" s="61"/>
      <c r="AIU69" s="61"/>
      <c r="AIV69" s="61"/>
      <c r="AIW69" s="61"/>
      <c r="AIX69" s="61"/>
      <c r="AIY69" s="61"/>
      <c r="AIZ69" s="61"/>
      <c r="AJA69" s="61"/>
      <c r="AJB69" s="61"/>
      <c r="AJC69" s="61"/>
      <c r="AJD69" s="61"/>
      <c r="AJE69" s="61"/>
      <c r="AJF69" s="61"/>
      <c r="AJG69" s="61"/>
      <c r="AJH69" s="61"/>
      <c r="AJI69" s="61"/>
      <c r="AJJ69" s="61"/>
      <c r="AJK69" s="61"/>
      <c r="AJL69" s="61"/>
      <c r="AJM69" s="61"/>
      <c r="AJN69" s="61"/>
      <c r="AJO69" s="61"/>
      <c r="AJP69" s="61"/>
      <c r="AJQ69" s="61"/>
      <c r="AJR69" s="61"/>
      <c r="AJS69" s="61"/>
      <c r="AJT69" s="61"/>
      <c r="AJU69" s="61"/>
      <c r="AJV69" s="61"/>
      <c r="AJW69" s="61"/>
      <c r="AJX69" s="61"/>
      <c r="AJY69" s="61"/>
      <c r="AJZ69" s="61"/>
      <c r="AKA69" s="61"/>
      <c r="AKB69" s="61"/>
      <c r="AKC69" s="61"/>
      <c r="AKD69" s="61"/>
      <c r="AKE69" s="61"/>
      <c r="AKF69" s="61"/>
      <c r="AKG69" s="61"/>
      <c r="AKH69" s="61"/>
      <c r="AKI69" s="61"/>
      <c r="AKJ69" s="61"/>
      <c r="AKK69" s="61"/>
      <c r="AKL69" s="61"/>
      <c r="AKM69" s="61"/>
      <c r="AKN69" s="61"/>
      <c r="AKO69" s="61"/>
      <c r="AKP69" s="61"/>
      <c r="AKQ69" s="61"/>
      <c r="AKR69" s="61"/>
      <c r="AKS69" s="61"/>
      <c r="AKT69" s="61"/>
      <c r="AKU69" s="61"/>
      <c r="AKV69" s="61"/>
      <c r="AKW69" s="61"/>
      <c r="AKX69" s="61"/>
      <c r="AKY69" s="61"/>
      <c r="AKZ69" s="61"/>
      <c r="ALA69" s="61"/>
      <c r="ALB69" s="61"/>
      <c r="ALC69" s="61"/>
      <c r="ALD69" s="61"/>
      <c r="ALE69" s="61"/>
      <c r="ALF69" s="61"/>
      <c r="ALG69" s="61"/>
      <c r="ALH69" s="61"/>
      <c r="ALI69" s="61"/>
      <c r="ALJ69" s="61"/>
      <c r="ALK69" s="61"/>
      <c r="ALL69" s="61"/>
      <c r="ALM69" s="61"/>
      <c r="ALN69" s="61"/>
      <c r="ALO69" s="61"/>
      <c r="ALP69" s="61"/>
      <c r="ALQ69" s="61"/>
      <c r="ALR69" s="61"/>
    </row>
    <row r="70" spans="1:1006" ht="15.75">
      <c r="A70" s="168" t="s">
        <v>130</v>
      </c>
      <c r="B70" s="154" t="s">
        <v>143</v>
      </c>
      <c r="C70" s="156"/>
      <c r="D70" s="68"/>
      <c r="E70" s="68"/>
      <c r="F70" s="68"/>
      <c r="G70" s="68"/>
      <c r="H70" s="32">
        <f t="shared" si="0"/>
        <v>0</v>
      </c>
    </row>
    <row r="71" spans="1:1006" ht="47.25">
      <c r="A71" s="168"/>
      <c r="B71" s="32" t="s">
        <v>192</v>
      </c>
      <c r="C71" s="33" t="s">
        <v>86</v>
      </c>
      <c r="D71" s="34">
        <v>60</v>
      </c>
      <c r="E71" s="39">
        <v>0.9</v>
      </c>
      <c r="F71" s="32">
        <v>3.14</v>
      </c>
      <c r="G71" s="32">
        <v>5.27</v>
      </c>
      <c r="H71" s="32">
        <f t="shared" si="0"/>
        <v>52.940000000000005</v>
      </c>
    </row>
    <row r="72" spans="1:1006" ht="15.75">
      <c r="A72" s="168"/>
      <c r="B72" s="32" t="s">
        <v>186</v>
      </c>
      <c r="C72" s="33" t="s">
        <v>148</v>
      </c>
      <c r="D72" s="34">
        <v>200</v>
      </c>
      <c r="E72" s="32">
        <v>4.3899999999999997</v>
      </c>
      <c r="F72" s="32">
        <v>4.22</v>
      </c>
      <c r="G72" s="32">
        <v>13.23</v>
      </c>
      <c r="H72" s="32">
        <f t="shared" si="0"/>
        <v>108.46000000000001</v>
      </c>
    </row>
    <row r="73" spans="1:1006" ht="15.75">
      <c r="A73" s="168"/>
      <c r="B73" s="32" t="s">
        <v>193</v>
      </c>
      <c r="C73" s="33" t="s">
        <v>87</v>
      </c>
      <c r="D73" s="34">
        <v>90</v>
      </c>
      <c r="E73" s="32">
        <v>14.77</v>
      </c>
      <c r="F73" s="39">
        <v>12.3</v>
      </c>
      <c r="G73" s="32">
        <v>3.14</v>
      </c>
      <c r="H73" s="32">
        <f t="shared" si="0"/>
        <v>182.34</v>
      </c>
      <c r="J73"/>
      <c r="K73"/>
      <c r="L73"/>
      <c r="M73"/>
      <c r="N73"/>
      <c r="O73"/>
      <c r="P73"/>
      <c r="Q73"/>
    </row>
    <row r="74" spans="1:1006" ht="15.75">
      <c r="A74" s="168"/>
      <c r="B74" s="32" t="s">
        <v>166</v>
      </c>
      <c r="C74" s="33" t="s">
        <v>42</v>
      </c>
      <c r="D74" s="34">
        <v>150</v>
      </c>
      <c r="E74" s="32">
        <v>4.3499999999999996</v>
      </c>
      <c r="F74" s="32">
        <v>6.32</v>
      </c>
      <c r="G74" s="32">
        <v>29.69</v>
      </c>
      <c r="H74" s="32">
        <f t="shared" si="0"/>
        <v>193.04000000000002</v>
      </c>
    </row>
    <row r="75" spans="1:1006" ht="31.5">
      <c r="A75" s="168"/>
      <c r="B75" s="32" t="s">
        <v>184</v>
      </c>
      <c r="C75" s="33" t="s">
        <v>73</v>
      </c>
      <c r="D75" s="34">
        <v>180</v>
      </c>
      <c r="E75" s="32">
        <v>0.14000000000000001</v>
      </c>
      <c r="F75" s="32">
        <v>0.14000000000000001</v>
      </c>
      <c r="G75" s="32">
        <v>13.51</v>
      </c>
      <c r="H75" s="32">
        <f t="shared" si="0"/>
        <v>55.86</v>
      </c>
    </row>
    <row r="76" spans="1:1006" ht="15.75">
      <c r="A76" s="168"/>
      <c r="B76" s="32"/>
      <c r="C76" s="33" t="s">
        <v>44</v>
      </c>
      <c r="D76" s="34">
        <v>40</v>
      </c>
      <c r="E76" s="32">
        <v>2.64</v>
      </c>
      <c r="F76" s="32">
        <v>0.48</v>
      </c>
      <c r="G76" s="32">
        <v>15.86</v>
      </c>
      <c r="H76" s="32">
        <f t="shared" si="0"/>
        <v>78.319999999999993</v>
      </c>
    </row>
    <row r="77" spans="1:1006" ht="13.9" customHeight="1">
      <c r="A77" s="168"/>
      <c r="B77" s="32"/>
      <c r="C77" s="33" t="s">
        <v>33</v>
      </c>
      <c r="D77" s="34">
        <v>20</v>
      </c>
      <c r="E77" s="32">
        <v>1.58</v>
      </c>
      <c r="F77" s="39">
        <v>0.2</v>
      </c>
      <c r="G77" s="32">
        <v>9.66</v>
      </c>
      <c r="H77" s="32">
        <f t="shared" ref="H77:H108" si="2">G77*4+F77*9+E77*4</f>
        <v>46.76</v>
      </c>
    </row>
    <row r="78" spans="1:1006" ht="15.75">
      <c r="A78" s="168"/>
      <c r="B78" s="32" t="s">
        <v>34</v>
      </c>
      <c r="C78" s="33" t="s">
        <v>35</v>
      </c>
      <c r="D78" s="34">
        <v>100</v>
      </c>
      <c r="E78" s="39">
        <v>0.4</v>
      </c>
      <c r="F78" s="39">
        <v>0.4</v>
      </c>
      <c r="G78" s="39">
        <v>9.8000000000000007</v>
      </c>
      <c r="H78" s="32">
        <f t="shared" si="2"/>
        <v>44.400000000000006</v>
      </c>
    </row>
    <row r="79" spans="1:1006" s="12" customFormat="1" ht="15.75">
      <c r="A79" s="168"/>
      <c r="B79" s="180" t="s">
        <v>45</v>
      </c>
      <c r="C79" s="180"/>
      <c r="D79" s="67">
        <v>840</v>
      </c>
      <c r="E79" s="67">
        <f>SUM(E71:E78)</f>
        <v>29.169999999999995</v>
      </c>
      <c r="F79" s="67">
        <f>SUM(F71:F78)</f>
        <v>27.2</v>
      </c>
      <c r="G79" s="67">
        <f>SUM(G71:G78)</f>
        <v>100.16</v>
      </c>
      <c r="H79" s="53">
        <f t="shared" si="2"/>
        <v>762.11999999999989</v>
      </c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1"/>
      <c r="CA79" s="61"/>
      <c r="CB79" s="61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61"/>
      <c r="DE79" s="61"/>
      <c r="DF79" s="61"/>
      <c r="DG79" s="61"/>
      <c r="DH79" s="61"/>
      <c r="DI79" s="61"/>
      <c r="DJ79" s="61"/>
      <c r="DK79" s="61"/>
      <c r="DL79" s="61"/>
      <c r="DM79" s="61"/>
      <c r="DN79" s="61"/>
      <c r="DO79" s="61"/>
      <c r="DP79" s="61"/>
      <c r="DQ79" s="61"/>
      <c r="DR79" s="61"/>
      <c r="DS79" s="61"/>
      <c r="DT79" s="61"/>
      <c r="DU79" s="61"/>
      <c r="DV79" s="61"/>
      <c r="DW79" s="61"/>
      <c r="DX79" s="61"/>
      <c r="DY79" s="61"/>
      <c r="DZ79" s="61"/>
      <c r="EA79" s="61"/>
      <c r="EB79" s="61"/>
      <c r="EC79" s="61"/>
      <c r="ED79" s="61"/>
      <c r="EE79" s="61"/>
      <c r="EF79" s="61"/>
      <c r="EG79" s="61"/>
      <c r="EH79" s="61"/>
      <c r="EI79" s="61"/>
      <c r="EJ79" s="61"/>
      <c r="EK79" s="61"/>
      <c r="EL79" s="61"/>
      <c r="EM79" s="61"/>
      <c r="EN79" s="61"/>
      <c r="EO79" s="61"/>
      <c r="EP79" s="61"/>
      <c r="EQ79" s="61"/>
      <c r="ER79" s="61"/>
      <c r="ES79" s="61"/>
      <c r="ET79" s="61"/>
      <c r="EU79" s="61"/>
      <c r="EV79" s="61"/>
      <c r="EW79" s="61"/>
      <c r="EX79" s="61"/>
      <c r="EY79" s="61"/>
      <c r="EZ79" s="61"/>
      <c r="FA79" s="61"/>
      <c r="FB79" s="61"/>
      <c r="FC79" s="61"/>
      <c r="FD79" s="61"/>
      <c r="FE79" s="61"/>
      <c r="FF79" s="61"/>
      <c r="FG79" s="61"/>
      <c r="FH79" s="61"/>
      <c r="FI79" s="61"/>
      <c r="FJ79" s="61"/>
      <c r="FK79" s="61"/>
      <c r="FL79" s="61"/>
      <c r="FM79" s="61"/>
      <c r="FN79" s="61"/>
      <c r="FO79" s="61"/>
      <c r="FP79" s="61"/>
      <c r="FQ79" s="61"/>
      <c r="FR79" s="61"/>
      <c r="FS79" s="61"/>
      <c r="FT79" s="61"/>
      <c r="FU79" s="61"/>
      <c r="FV79" s="61"/>
      <c r="FW79" s="61"/>
      <c r="FX79" s="61"/>
      <c r="FY79" s="61"/>
      <c r="FZ79" s="61"/>
      <c r="GA79" s="61"/>
      <c r="GB79" s="61"/>
      <c r="GC79" s="61"/>
      <c r="GD79" s="61"/>
      <c r="GE79" s="61"/>
      <c r="GF79" s="61"/>
      <c r="GG79" s="61"/>
      <c r="GH79" s="61"/>
      <c r="GI79" s="61"/>
      <c r="GJ79" s="61"/>
      <c r="GK79" s="61"/>
      <c r="GL79" s="61"/>
      <c r="GM79" s="61"/>
      <c r="GN79" s="61"/>
      <c r="GO79" s="61"/>
      <c r="GP79" s="61"/>
      <c r="GQ79" s="61"/>
      <c r="GR79" s="61"/>
      <c r="GS79" s="61"/>
      <c r="GT79" s="61"/>
      <c r="GU79" s="61"/>
      <c r="GV79" s="61"/>
      <c r="GW79" s="61"/>
      <c r="GX79" s="61"/>
      <c r="GY79" s="61"/>
      <c r="GZ79" s="61"/>
      <c r="HA79" s="61"/>
      <c r="HB79" s="61"/>
      <c r="HC79" s="61"/>
      <c r="HD79" s="61"/>
      <c r="HE79" s="61"/>
      <c r="HF79" s="61"/>
      <c r="HG79" s="61"/>
      <c r="HH79" s="61"/>
      <c r="HI79" s="61"/>
      <c r="HJ79" s="61"/>
      <c r="HK79" s="61"/>
      <c r="HL79" s="61"/>
      <c r="HM79" s="61"/>
      <c r="HN79" s="61"/>
      <c r="HO79" s="61"/>
      <c r="HP79" s="61"/>
      <c r="HQ79" s="61"/>
      <c r="HR79" s="61"/>
      <c r="HS79" s="61"/>
      <c r="HT79" s="61"/>
      <c r="HU79" s="61"/>
      <c r="HV79" s="61"/>
      <c r="HW79" s="61"/>
      <c r="HX79" s="61"/>
      <c r="HY79" s="61"/>
      <c r="HZ79" s="61"/>
      <c r="IA79" s="61"/>
      <c r="IB79" s="61"/>
      <c r="IC79" s="61"/>
      <c r="ID79" s="61"/>
      <c r="IE79" s="61"/>
      <c r="IF79" s="61"/>
      <c r="IG79" s="61"/>
      <c r="IH79" s="61"/>
      <c r="II79" s="61"/>
      <c r="IJ79" s="61"/>
      <c r="IK79" s="61"/>
      <c r="IL79" s="61"/>
      <c r="IM79" s="61"/>
      <c r="IN79" s="61"/>
      <c r="IO79" s="61"/>
      <c r="IP79" s="61"/>
      <c r="IQ79" s="61"/>
      <c r="IR79" s="61"/>
      <c r="IS79" s="61"/>
      <c r="IT79" s="61"/>
      <c r="IU79" s="61"/>
      <c r="IV79" s="61"/>
      <c r="IW79" s="61"/>
      <c r="IX79" s="61"/>
      <c r="IY79" s="61"/>
      <c r="IZ79" s="61"/>
      <c r="JA79" s="61"/>
      <c r="JB79" s="61"/>
      <c r="JC79" s="61"/>
      <c r="JD79" s="61"/>
      <c r="JE79" s="61"/>
      <c r="JF79" s="61"/>
      <c r="JG79" s="61"/>
      <c r="JH79" s="61"/>
      <c r="JI79" s="61"/>
      <c r="JJ79" s="61"/>
      <c r="JK79" s="61"/>
      <c r="JL79" s="61"/>
      <c r="JM79" s="61"/>
      <c r="JN79" s="61"/>
      <c r="JO79" s="61"/>
      <c r="JP79" s="61"/>
      <c r="JQ79" s="61"/>
      <c r="JR79" s="61"/>
      <c r="JS79" s="61"/>
      <c r="JT79" s="61"/>
      <c r="JU79" s="61"/>
      <c r="JV79" s="61"/>
      <c r="JW79" s="61"/>
      <c r="JX79" s="61"/>
      <c r="JY79" s="61"/>
      <c r="JZ79" s="61"/>
      <c r="KA79" s="61"/>
      <c r="KB79" s="61"/>
      <c r="KC79" s="61"/>
      <c r="KD79" s="61"/>
      <c r="KE79" s="61"/>
      <c r="KF79" s="61"/>
      <c r="KG79" s="61"/>
      <c r="KH79" s="61"/>
      <c r="KI79" s="61"/>
      <c r="KJ79" s="61"/>
      <c r="KK79" s="61"/>
      <c r="KL79" s="61"/>
      <c r="KM79" s="61"/>
      <c r="KN79" s="61"/>
      <c r="KO79" s="61"/>
      <c r="KP79" s="61"/>
      <c r="KQ79" s="61"/>
      <c r="KR79" s="61"/>
      <c r="KS79" s="61"/>
      <c r="KT79" s="61"/>
      <c r="KU79" s="61"/>
      <c r="KV79" s="61"/>
      <c r="KW79" s="61"/>
      <c r="KX79" s="61"/>
      <c r="KY79" s="61"/>
      <c r="KZ79" s="61"/>
      <c r="LA79" s="61"/>
      <c r="LB79" s="61"/>
      <c r="LC79" s="61"/>
      <c r="LD79" s="61"/>
      <c r="LE79" s="61"/>
      <c r="LF79" s="61"/>
      <c r="LG79" s="61"/>
      <c r="LH79" s="61"/>
      <c r="LI79" s="61"/>
      <c r="LJ79" s="61"/>
      <c r="LK79" s="61"/>
      <c r="LL79" s="61"/>
      <c r="LM79" s="61"/>
      <c r="LN79" s="61"/>
      <c r="LO79" s="61"/>
      <c r="LP79" s="61"/>
      <c r="LQ79" s="61"/>
      <c r="LR79" s="61"/>
      <c r="LS79" s="61"/>
      <c r="LT79" s="61"/>
      <c r="LU79" s="61"/>
      <c r="LV79" s="61"/>
      <c r="LW79" s="61"/>
      <c r="LX79" s="61"/>
      <c r="LY79" s="61"/>
      <c r="LZ79" s="61"/>
      <c r="MA79" s="61"/>
      <c r="MB79" s="61"/>
      <c r="MC79" s="61"/>
      <c r="MD79" s="61"/>
      <c r="ME79" s="61"/>
      <c r="MF79" s="61"/>
      <c r="MG79" s="61"/>
      <c r="MH79" s="61"/>
      <c r="MI79" s="61"/>
      <c r="MJ79" s="61"/>
      <c r="MK79" s="61"/>
      <c r="ML79" s="61"/>
      <c r="MM79" s="61"/>
      <c r="MN79" s="61"/>
      <c r="MO79" s="61"/>
      <c r="MP79" s="61"/>
      <c r="MQ79" s="61"/>
      <c r="MR79" s="61"/>
      <c r="MS79" s="61"/>
      <c r="MT79" s="61"/>
      <c r="MU79" s="61"/>
      <c r="MV79" s="61"/>
      <c r="MW79" s="61"/>
      <c r="MX79" s="61"/>
      <c r="MY79" s="61"/>
      <c r="MZ79" s="61"/>
      <c r="NA79" s="61"/>
      <c r="NB79" s="61"/>
      <c r="NC79" s="61"/>
      <c r="ND79" s="61"/>
      <c r="NE79" s="61"/>
      <c r="NF79" s="61"/>
      <c r="NG79" s="61"/>
      <c r="NH79" s="61"/>
      <c r="NI79" s="61"/>
      <c r="NJ79" s="61"/>
      <c r="NK79" s="61"/>
      <c r="NL79" s="61"/>
      <c r="NM79" s="61"/>
      <c r="NN79" s="61"/>
      <c r="NO79" s="61"/>
      <c r="NP79" s="61"/>
      <c r="NQ79" s="61"/>
      <c r="NR79" s="61"/>
      <c r="NS79" s="61"/>
      <c r="NT79" s="61"/>
      <c r="NU79" s="61"/>
      <c r="NV79" s="61"/>
      <c r="NW79" s="61"/>
      <c r="NX79" s="61"/>
      <c r="NY79" s="61"/>
      <c r="NZ79" s="61"/>
      <c r="OA79" s="61"/>
      <c r="OB79" s="61"/>
      <c r="OC79" s="61"/>
      <c r="OD79" s="61"/>
      <c r="OE79" s="61"/>
      <c r="OF79" s="61"/>
      <c r="OG79" s="61"/>
      <c r="OH79" s="61"/>
      <c r="OI79" s="61"/>
      <c r="OJ79" s="61"/>
      <c r="OK79" s="61"/>
      <c r="OL79" s="61"/>
      <c r="OM79" s="61"/>
      <c r="ON79" s="61"/>
      <c r="OO79" s="61"/>
      <c r="OP79" s="61"/>
      <c r="OQ79" s="61"/>
      <c r="OR79" s="61"/>
      <c r="OS79" s="61"/>
      <c r="OT79" s="61"/>
      <c r="OU79" s="61"/>
      <c r="OV79" s="61"/>
      <c r="OW79" s="61"/>
      <c r="OX79" s="61"/>
      <c r="OY79" s="61"/>
      <c r="OZ79" s="61"/>
      <c r="PA79" s="61"/>
      <c r="PB79" s="61"/>
      <c r="PC79" s="61"/>
      <c r="PD79" s="61"/>
      <c r="PE79" s="61"/>
      <c r="PF79" s="61"/>
      <c r="PG79" s="61"/>
      <c r="PH79" s="61"/>
      <c r="PI79" s="61"/>
      <c r="PJ79" s="61"/>
      <c r="PK79" s="61"/>
      <c r="PL79" s="61"/>
      <c r="PM79" s="61"/>
      <c r="PN79" s="61"/>
      <c r="PO79" s="61"/>
      <c r="PP79" s="61"/>
      <c r="PQ79" s="61"/>
      <c r="PR79" s="61"/>
      <c r="PS79" s="61"/>
      <c r="PT79" s="61"/>
      <c r="PU79" s="61"/>
      <c r="PV79" s="61"/>
      <c r="PW79" s="61"/>
      <c r="PX79" s="61"/>
      <c r="PY79" s="61"/>
      <c r="PZ79" s="61"/>
      <c r="QA79" s="61"/>
      <c r="QB79" s="61"/>
      <c r="QC79" s="61"/>
      <c r="QD79" s="61"/>
      <c r="QE79" s="61"/>
      <c r="QF79" s="61"/>
      <c r="QG79" s="61"/>
      <c r="QH79" s="61"/>
      <c r="QI79" s="61"/>
      <c r="QJ79" s="61"/>
      <c r="QK79" s="61"/>
      <c r="QL79" s="61"/>
      <c r="QM79" s="61"/>
      <c r="QN79" s="61"/>
      <c r="QO79" s="61"/>
      <c r="QP79" s="61"/>
      <c r="QQ79" s="61"/>
      <c r="QR79" s="61"/>
      <c r="QS79" s="61"/>
      <c r="QT79" s="61"/>
      <c r="QU79" s="61"/>
      <c r="QV79" s="61"/>
      <c r="QW79" s="61"/>
      <c r="QX79" s="61"/>
      <c r="QY79" s="61"/>
      <c r="QZ79" s="61"/>
      <c r="RA79" s="61"/>
      <c r="RB79" s="61"/>
      <c r="RC79" s="61"/>
      <c r="RD79" s="61"/>
      <c r="RE79" s="61"/>
      <c r="RF79" s="61"/>
      <c r="RG79" s="61"/>
      <c r="RH79" s="61"/>
      <c r="RI79" s="61"/>
      <c r="RJ79" s="61"/>
      <c r="RK79" s="61"/>
      <c r="RL79" s="61"/>
      <c r="RM79" s="61"/>
      <c r="RN79" s="61"/>
      <c r="RO79" s="61"/>
      <c r="RP79" s="61"/>
      <c r="RQ79" s="61"/>
      <c r="RR79" s="61"/>
      <c r="RS79" s="61"/>
      <c r="RT79" s="61"/>
      <c r="RU79" s="61"/>
      <c r="RV79" s="61"/>
      <c r="RW79" s="61"/>
      <c r="RX79" s="61"/>
      <c r="RY79" s="61"/>
      <c r="RZ79" s="61"/>
      <c r="SA79" s="61"/>
      <c r="SB79" s="61"/>
      <c r="SC79" s="61"/>
      <c r="SD79" s="61"/>
      <c r="SE79" s="61"/>
      <c r="SF79" s="61"/>
      <c r="SG79" s="61"/>
      <c r="SH79" s="61"/>
      <c r="SI79" s="61"/>
      <c r="SJ79" s="61"/>
      <c r="SK79" s="61"/>
      <c r="SL79" s="61"/>
      <c r="SM79" s="61"/>
      <c r="SN79" s="61"/>
      <c r="SO79" s="61"/>
      <c r="SP79" s="61"/>
      <c r="SQ79" s="61"/>
      <c r="SR79" s="61"/>
      <c r="SS79" s="61"/>
      <c r="ST79" s="61"/>
      <c r="SU79" s="61"/>
      <c r="SV79" s="61"/>
      <c r="SW79" s="61"/>
      <c r="SX79" s="61"/>
      <c r="SY79" s="61"/>
      <c r="SZ79" s="61"/>
      <c r="TA79" s="61"/>
      <c r="TB79" s="61"/>
      <c r="TC79" s="61"/>
      <c r="TD79" s="61"/>
      <c r="TE79" s="61"/>
      <c r="TF79" s="61"/>
      <c r="TG79" s="61"/>
      <c r="TH79" s="61"/>
      <c r="TI79" s="61"/>
      <c r="TJ79" s="61"/>
      <c r="TK79" s="61"/>
      <c r="TL79" s="61"/>
      <c r="TM79" s="61"/>
      <c r="TN79" s="61"/>
      <c r="TO79" s="61"/>
      <c r="TP79" s="61"/>
      <c r="TQ79" s="61"/>
      <c r="TR79" s="61"/>
      <c r="TS79" s="61"/>
      <c r="TT79" s="61"/>
      <c r="TU79" s="61"/>
      <c r="TV79" s="61"/>
      <c r="TW79" s="61"/>
      <c r="TX79" s="61"/>
      <c r="TY79" s="61"/>
      <c r="TZ79" s="61"/>
      <c r="UA79" s="61"/>
      <c r="UB79" s="61"/>
      <c r="UC79" s="61"/>
      <c r="UD79" s="61"/>
      <c r="UE79" s="61"/>
      <c r="UF79" s="61"/>
      <c r="UG79" s="61"/>
      <c r="UH79" s="61"/>
      <c r="UI79" s="61"/>
      <c r="UJ79" s="61"/>
      <c r="UK79" s="61"/>
      <c r="UL79" s="61"/>
      <c r="UM79" s="61"/>
      <c r="UN79" s="61"/>
      <c r="UO79" s="61"/>
      <c r="UP79" s="61"/>
      <c r="UQ79" s="61"/>
      <c r="UR79" s="61"/>
      <c r="US79" s="61"/>
      <c r="UT79" s="61"/>
      <c r="UU79" s="61"/>
      <c r="UV79" s="61"/>
      <c r="UW79" s="61"/>
      <c r="UX79" s="61"/>
      <c r="UY79" s="61"/>
      <c r="UZ79" s="61"/>
      <c r="VA79" s="61"/>
      <c r="VB79" s="61"/>
      <c r="VC79" s="61"/>
      <c r="VD79" s="61"/>
      <c r="VE79" s="61"/>
      <c r="VF79" s="61"/>
      <c r="VG79" s="61"/>
      <c r="VH79" s="61"/>
      <c r="VI79" s="61"/>
      <c r="VJ79" s="61"/>
      <c r="VK79" s="61"/>
      <c r="VL79" s="61"/>
      <c r="VM79" s="61"/>
      <c r="VN79" s="61"/>
      <c r="VO79" s="61"/>
      <c r="VP79" s="61"/>
      <c r="VQ79" s="61"/>
      <c r="VR79" s="61"/>
      <c r="VS79" s="61"/>
      <c r="VT79" s="61"/>
      <c r="VU79" s="61"/>
      <c r="VV79" s="61"/>
      <c r="VW79" s="61"/>
      <c r="VX79" s="61"/>
      <c r="VY79" s="61"/>
      <c r="VZ79" s="61"/>
      <c r="WA79" s="61"/>
      <c r="WB79" s="61"/>
      <c r="WC79" s="61"/>
      <c r="WD79" s="61"/>
      <c r="WE79" s="61"/>
      <c r="WF79" s="61"/>
      <c r="WG79" s="61"/>
      <c r="WH79" s="61"/>
      <c r="WI79" s="61"/>
      <c r="WJ79" s="61"/>
      <c r="WK79" s="61"/>
      <c r="WL79" s="61"/>
      <c r="WM79" s="61"/>
      <c r="WN79" s="61"/>
      <c r="WO79" s="61"/>
      <c r="WP79" s="61"/>
      <c r="WQ79" s="61"/>
      <c r="WR79" s="61"/>
      <c r="WS79" s="61"/>
      <c r="WT79" s="61"/>
      <c r="WU79" s="61"/>
      <c r="WV79" s="61"/>
      <c r="WW79" s="61"/>
      <c r="WX79" s="61"/>
      <c r="WY79" s="61"/>
      <c r="WZ79" s="61"/>
      <c r="XA79" s="61"/>
      <c r="XB79" s="61"/>
      <c r="XC79" s="61"/>
      <c r="XD79" s="61"/>
      <c r="XE79" s="61"/>
      <c r="XF79" s="61"/>
      <c r="XG79" s="61"/>
      <c r="XH79" s="61"/>
      <c r="XI79" s="61"/>
      <c r="XJ79" s="61"/>
      <c r="XK79" s="61"/>
      <c r="XL79" s="61"/>
      <c r="XM79" s="61"/>
      <c r="XN79" s="61"/>
      <c r="XO79" s="61"/>
      <c r="XP79" s="61"/>
      <c r="XQ79" s="61"/>
      <c r="XR79" s="61"/>
      <c r="XS79" s="61"/>
      <c r="XT79" s="61"/>
      <c r="XU79" s="61"/>
      <c r="XV79" s="61"/>
      <c r="XW79" s="61"/>
      <c r="XX79" s="61"/>
      <c r="XY79" s="61"/>
      <c r="XZ79" s="61"/>
      <c r="YA79" s="61"/>
      <c r="YB79" s="61"/>
      <c r="YC79" s="61"/>
      <c r="YD79" s="61"/>
      <c r="YE79" s="61"/>
      <c r="YF79" s="61"/>
      <c r="YG79" s="61"/>
      <c r="YH79" s="61"/>
      <c r="YI79" s="61"/>
      <c r="YJ79" s="61"/>
      <c r="YK79" s="61"/>
      <c r="YL79" s="61"/>
      <c r="YM79" s="61"/>
      <c r="YN79" s="61"/>
      <c r="YO79" s="61"/>
      <c r="YP79" s="61"/>
      <c r="YQ79" s="61"/>
      <c r="YR79" s="61"/>
      <c r="YS79" s="61"/>
      <c r="YT79" s="61"/>
      <c r="YU79" s="61"/>
      <c r="YV79" s="61"/>
      <c r="YW79" s="61"/>
      <c r="YX79" s="61"/>
      <c r="YY79" s="61"/>
      <c r="YZ79" s="61"/>
      <c r="ZA79" s="61"/>
      <c r="ZB79" s="61"/>
      <c r="ZC79" s="61"/>
      <c r="ZD79" s="61"/>
      <c r="ZE79" s="61"/>
      <c r="ZF79" s="61"/>
      <c r="ZG79" s="61"/>
      <c r="ZH79" s="61"/>
      <c r="ZI79" s="61"/>
      <c r="ZJ79" s="61"/>
      <c r="ZK79" s="61"/>
      <c r="ZL79" s="61"/>
      <c r="ZM79" s="61"/>
      <c r="ZN79" s="61"/>
      <c r="ZO79" s="61"/>
      <c r="ZP79" s="61"/>
      <c r="ZQ79" s="61"/>
      <c r="ZR79" s="61"/>
      <c r="ZS79" s="61"/>
      <c r="ZT79" s="61"/>
      <c r="ZU79" s="61"/>
      <c r="ZV79" s="61"/>
      <c r="ZW79" s="61"/>
      <c r="ZX79" s="61"/>
      <c r="ZY79" s="61"/>
      <c r="ZZ79" s="61"/>
      <c r="AAA79" s="61"/>
      <c r="AAB79" s="61"/>
      <c r="AAC79" s="61"/>
      <c r="AAD79" s="61"/>
      <c r="AAE79" s="61"/>
      <c r="AAF79" s="61"/>
      <c r="AAG79" s="61"/>
      <c r="AAH79" s="61"/>
      <c r="AAI79" s="61"/>
      <c r="AAJ79" s="61"/>
      <c r="AAK79" s="61"/>
      <c r="AAL79" s="61"/>
      <c r="AAM79" s="61"/>
      <c r="AAN79" s="61"/>
      <c r="AAO79" s="61"/>
      <c r="AAP79" s="61"/>
      <c r="AAQ79" s="61"/>
      <c r="AAR79" s="61"/>
      <c r="AAS79" s="61"/>
      <c r="AAT79" s="61"/>
      <c r="AAU79" s="61"/>
      <c r="AAV79" s="61"/>
      <c r="AAW79" s="61"/>
      <c r="AAX79" s="61"/>
      <c r="AAY79" s="61"/>
      <c r="AAZ79" s="61"/>
      <c r="ABA79" s="61"/>
      <c r="ABB79" s="61"/>
      <c r="ABC79" s="61"/>
      <c r="ABD79" s="61"/>
      <c r="ABE79" s="61"/>
      <c r="ABF79" s="61"/>
      <c r="ABG79" s="61"/>
      <c r="ABH79" s="61"/>
      <c r="ABI79" s="61"/>
      <c r="ABJ79" s="61"/>
      <c r="ABK79" s="61"/>
      <c r="ABL79" s="61"/>
      <c r="ABM79" s="61"/>
      <c r="ABN79" s="61"/>
      <c r="ABO79" s="61"/>
      <c r="ABP79" s="61"/>
      <c r="ABQ79" s="61"/>
      <c r="ABR79" s="61"/>
      <c r="ABS79" s="61"/>
      <c r="ABT79" s="61"/>
      <c r="ABU79" s="61"/>
      <c r="ABV79" s="61"/>
      <c r="ABW79" s="61"/>
      <c r="ABX79" s="61"/>
      <c r="ABY79" s="61"/>
      <c r="ABZ79" s="61"/>
      <c r="ACA79" s="61"/>
      <c r="ACB79" s="61"/>
      <c r="ACC79" s="61"/>
      <c r="ACD79" s="61"/>
      <c r="ACE79" s="61"/>
      <c r="ACF79" s="61"/>
      <c r="ACG79" s="61"/>
      <c r="ACH79" s="61"/>
      <c r="ACI79" s="61"/>
      <c r="ACJ79" s="61"/>
      <c r="ACK79" s="61"/>
      <c r="ACL79" s="61"/>
      <c r="ACM79" s="61"/>
      <c r="ACN79" s="61"/>
      <c r="ACO79" s="61"/>
      <c r="ACP79" s="61"/>
      <c r="ACQ79" s="61"/>
      <c r="ACR79" s="61"/>
      <c r="ACS79" s="61"/>
      <c r="ACT79" s="61"/>
      <c r="ACU79" s="61"/>
      <c r="ACV79" s="61"/>
      <c r="ACW79" s="61"/>
      <c r="ACX79" s="61"/>
      <c r="ACY79" s="61"/>
      <c r="ACZ79" s="61"/>
      <c r="ADA79" s="61"/>
      <c r="ADB79" s="61"/>
      <c r="ADC79" s="61"/>
      <c r="ADD79" s="61"/>
      <c r="ADE79" s="61"/>
      <c r="ADF79" s="61"/>
      <c r="ADG79" s="61"/>
      <c r="ADH79" s="61"/>
      <c r="ADI79" s="61"/>
      <c r="ADJ79" s="61"/>
      <c r="ADK79" s="61"/>
      <c r="ADL79" s="61"/>
      <c r="ADM79" s="61"/>
      <c r="ADN79" s="61"/>
      <c r="ADO79" s="61"/>
      <c r="ADP79" s="61"/>
      <c r="ADQ79" s="61"/>
      <c r="ADR79" s="61"/>
      <c r="ADS79" s="61"/>
      <c r="ADT79" s="61"/>
      <c r="ADU79" s="61"/>
      <c r="ADV79" s="61"/>
      <c r="ADW79" s="61"/>
      <c r="ADX79" s="61"/>
      <c r="ADY79" s="61"/>
      <c r="ADZ79" s="61"/>
      <c r="AEA79" s="61"/>
      <c r="AEB79" s="61"/>
      <c r="AEC79" s="61"/>
      <c r="AED79" s="61"/>
      <c r="AEE79" s="61"/>
      <c r="AEF79" s="61"/>
      <c r="AEG79" s="61"/>
      <c r="AEH79" s="61"/>
      <c r="AEI79" s="61"/>
      <c r="AEJ79" s="61"/>
      <c r="AEK79" s="61"/>
      <c r="AEL79" s="61"/>
      <c r="AEM79" s="61"/>
      <c r="AEN79" s="61"/>
      <c r="AEO79" s="61"/>
      <c r="AEP79" s="61"/>
      <c r="AEQ79" s="61"/>
      <c r="AER79" s="61"/>
      <c r="AES79" s="61"/>
      <c r="AET79" s="61"/>
      <c r="AEU79" s="61"/>
      <c r="AEV79" s="61"/>
      <c r="AEW79" s="61"/>
      <c r="AEX79" s="61"/>
      <c r="AEY79" s="61"/>
      <c r="AEZ79" s="61"/>
      <c r="AFA79" s="61"/>
      <c r="AFB79" s="61"/>
      <c r="AFC79" s="61"/>
      <c r="AFD79" s="61"/>
      <c r="AFE79" s="61"/>
      <c r="AFF79" s="61"/>
      <c r="AFG79" s="61"/>
      <c r="AFH79" s="61"/>
      <c r="AFI79" s="61"/>
      <c r="AFJ79" s="61"/>
      <c r="AFK79" s="61"/>
      <c r="AFL79" s="61"/>
      <c r="AFM79" s="61"/>
      <c r="AFN79" s="61"/>
      <c r="AFO79" s="61"/>
      <c r="AFP79" s="61"/>
      <c r="AFQ79" s="61"/>
      <c r="AFR79" s="61"/>
      <c r="AFS79" s="61"/>
      <c r="AFT79" s="61"/>
      <c r="AFU79" s="61"/>
      <c r="AFV79" s="61"/>
      <c r="AFW79" s="61"/>
      <c r="AFX79" s="61"/>
      <c r="AFY79" s="61"/>
      <c r="AFZ79" s="61"/>
      <c r="AGA79" s="61"/>
      <c r="AGB79" s="61"/>
      <c r="AGC79" s="61"/>
      <c r="AGD79" s="61"/>
      <c r="AGE79" s="61"/>
      <c r="AGF79" s="61"/>
      <c r="AGG79" s="61"/>
      <c r="AGH79" s="61"/>
      <c r="AGI79" s="61"/>
      <c r="AGJ79" s="61"/>
      <c r="AGK79" s="61"/>
      <c r="AGL79" s="61"/>
      <c r="AGM79" s="61"/>
      <c r="AGN79" s="61"/>
      <c r="AGO79" s="61"/>
      <c r="AGP79" s="61"/>
      <c r="AGQ79" s="61"/>
      <c r="AGR79" s="61"/>
      <c r="AGS79" s="61"/>
      <c r="AGT79" s="61"/>
      <c r="AGU79" s="61"/>
      <c r="AGV79" s="61"/>
      <c r="AGW79" s="61"/>
      <c r="AGX79" s="61"/>
      <c r="AGY79" s="61"/>
      <c r="AGZ79" s="61"/>
      <c r="AHA79" s="61"/>
      <c r="AHB79" s="61"/>
      <c r="AHC79" s="61"/>
      <c r="AHD79" s="61"/>
      <c r="AHE79" s="61"/>
      <c r="AHF79" s="61"/>
      <c r="AHG79" s="61"/>
      <c r="AHH79" s="61"/>
      <c r="AHI79" s="61"/>
      <c r="AHJ79" s="61"/>
      <c r="AHK79" s="61"/>
      <c r="AHL79" s="61"/>
      <c r="AHM79" s="61"/>
      <c r="AHN79" s="61"/>
      <c r="AHO79" s="61"/>
      <c r="AHP79" s="61"/>
      <c r="AHQ79" s="61"/>
      <c r="AHR79" s="61"/>
      <c r="AHS79" s="61"/>
      <c r="AHT79" s="61"/>
      <c r="AHU79" s="61"/>
      <c r="AHV79" s="61"/>
      <c r="AHW79" s="61"/>
      <c r="AHX79" s="61"/>
      <c r="AHY79" s="61"/>
      <c r="AHZ79" s="61"/>
      <c r="AIA79" s="61"/>
      <c r="AIB79" s="61"/>
      <c r="AIC79" s="61"/>
      <c r="AID79" s="61"/>
      <c r="AIE79" s="61"/>
      <c r="AIF79" s="61"/>
      <c r="AIG79" s="61"/>
      <c r="AIH79" s="61"/>
      <c r="AII79" s="61"/>
      <c r="AIJ79" s="61"/>
      <c r="AIK79" s="61"/>
      <c r="AIL79" s="61"/>
      <c r="AIM79" s="61"/>
      <c r="AIN79" s="61"/>
      <c r="AIO79" s="61"/>
      <c r="AIP79" s="61"/>
      <c r="AIQ79" s="61"/>
      <c r="AIR79" s="61"/>
      <c r="AIS79" s="61"/>
      <c r="AIT79" s="61"/>
      <c r="AIU79" s="61"/>
      <c r="AIV79" s="61"/>
      <c r="AIW79" s="61"/>
      <c r="AIX79" s="61"/>
      <c r="AIY79" s="61"/>
      <c r="AIZ79" s="61"/>
      <c r="AJA79" s="61"/>
      <c r="AJB79" s="61"/>
      <c r="AJC79" s="61"/>
      <c r="AJD79" s="61"/>
      <c r="AJE79" s="61"/>
      <c r="AJF79" s="61"/>
      <c r="AJG79" s="61"/>
      <c r="AJH79" s="61"/>
      <c r="AJI79" s="61"/>
      <c r="AJJ79" s="61"/>
      <c r="AJK79" s="61"/>
      <c r="AJL79" s="61"/>
      <c r="AJM79" s="61"/>
      <c r="AJN79" s="61"/>
      <c r="AJO79" s="61"/>
      <c r="AJP79" s="61"/>
      <c r="AJQ79" s="61"/>
      <c r="AJR79" s="61"/>
      <c r="AJS79" s="61"/>
      <c r="AJT79" s="61"/>
      <c r="AJU79" s="61"/>
      <c r="AJV79" s="61"/>
      <c r="AJW79" s="61"/>
      <c r="AJX79" s="61"/>
      <c r="AJY79" s="61"/>
      <c r="AJZ79" s="61"/>
      <c r="AKA79" s="61"/>
      <c r="AKB79" s="61"/>
      <c r="AKC79" s="61"/>
      <c r="AKD79" s="61"/>
      <c r="AKE79" s="61"/>
      <c r="AKF79" s="61"/>
      <c r="AKG79" s="61"/>
      <c r="AKH79" s="61"/>
      <c r="AKI79" s="61"/>
      <c r="AKJ79" s="61"/>
      <c r="AKK79" s="61"/>
      <c r="AKL79" s="61"/>
      <c r="AKM79" s="61"/>
      <c r="AKN79" s="61"/>
      <c r="AKO79" s="61"/>
      <c r="AKP79" s="61"/>
      <c r="AKQ79" s="61"/>
      <c r="AKR79" s="61"/>
      <c r="AKS79" s="61"/>
      <c r="AKT79" s="61"/>
      <c r="AKU79" s="61"/>
      <c r="AKV79" s="61"/>
      <c r="AKW79" s="61"/>
      <c r="AKX79" s="61"/>
      <c r="AKY79" s="61"/>
      <c r="AKZ79" s="61"/>
      <c r="ALA79" s="61"/>
      <c r="ALB79" s="61"/>
      <c r="ALC79" s="61"/>
      <c r="ALD79" s="61"/>
      <c r="ALE79" s="61"/>
      <c r="ALF79" s="61"/>
      <c r="ALG79" s="61"/>
      <c r="ALH79" s="61"/>
      <c r="ALI79" s="61"/>
      <c r="ALJ79" s="61"/>
      <c r="ALK79" s="61"/>
      <c r="ALL79" s="61"/>
      <c r="ALM79" s="61"/>
      <c r="ALN79" s="61"/>
      <c r="ALO79" s="61"/>
      <c r="ALP79" s="61"/>
      <c r="ALQ79" s="61"/>
      <c r="ALR79" s="61"/>
    </row>
    <row r="80" spans="1:1006" ht="15.75">
      <c r="A80" s="168" t="s">
        <v>131</v>
      </c>
      <c r="B80" s="154" t="s">
        <v>143</v>
      </c>
      <c r="C80" s="156"/>
      <c r="D80" s="68"/>
      <c r="E80" s="68"/>
      <c r="F80" s="68"/>
      <c r="G80" s="68"/>
      <c r="H80" s="32">
        <f t="shared" si="2"/>
        <v>0</v>
      </c>
    </row>
    <row r="81" spans="1:1006" ht="15.75">
      <c r="A81" s="168"/>
      <c r="B81" s="39" t="s">
        <v>194</v>
      </c>
      <c r="C81" s="33" t="s">
        <v>94</v>
      </c>
      <c r="D81" s="34">
        <v>60</v>
      </c>
      <c r="E81" s="32">
        <v>1.26</v>
      </c>
      <c r="F81" s="32">
        <v>3.08</v>
      </c>
      <c r="G81" s="32">
        <v>4.46</v>
      </c>
      <c r="H81" s="32">
        <f t="shared" si="2"/>
        <v>50.6</v>
      </c>
    </row>
    <row r="82" spans="1:1006" ht="31.5">
      <c r="A82" s="168"/>
      <c r="B82" s="32" t="s">
        <v>190</v>
      </c>
      <c r="C82" s="33" t="s">
        <v>68</v>
      </c>
      <c r="D82" s="34">
        <v>205</v>
      </c>
      <c r="E82" s="32">
        <v>1.43</v>
      </c>
      <c r="F82" s="32">
        <v>3.95</v>
      </c>
      <c r="G82" s="32">
        <v>8.66</v>
      </c>
      <c r="H82" s="32">
        <f t="shared" si="2"/>
        <v>75.91</v>
      </c>
    </row>
    <row r="83" spans="1:1006" ht="15.75">
      <c r="A83" s="168"/>
      <c r="B83" s="32" t="s">
        <v>174</v>
      </c>
      <c r="C83" s="33" t="s">
        <v>149</v>
      </c>
      <c r="D83" s="34">
        <v>90</v>
      </c>
      <c r="E83" s="32">
        <v>9.89</v>
      </c>
      <c r="F83" s="32">
        <v>10.64</v>
      </c>
      <c r="G83" s="32">
        <v>8.5299999999999994</v>
      </c>
      <c r="H83" s="32">
        <f t="shared" si="2"/>
        <v>169.44</v>
      </c>
    </row>
    <row r="84" spans="1:1006" ht="15.75">
      <c r="A84" s="168"/>
      <c r="B84" s="32" t="s">
        <v>172</v>
      </c>
      <c r="C84" s="33" t="s">
        <v>30</v>
      </c>
      <c r="D84" s="34">
        <v>150</v>
      </c>
      <c r="E84" s="32">
        <v>2.89</v>
      </c>
      <c r="F84" s="32">
        <v>5.38</v>
      </c>
      <c r="G84" s="32">
        <v>17.940000000000001</v>
      </c>
      <c r="H84" s="32">
        <f t="shared" si="2"/>
        <v>131.74</v>
      </c>
    </row>
    <row r="85" spans="1:1006" ht="15.75">
      <c r="A85" s="168"/>
      <c r="B85" s="32" t="s">
        <v>167</v>
      </c>
      <c r="C85" s="33" t="s">
        <v>43</v>
      </c>
      <c r="D85" s="34">
        <v>180</v>
      </c>
      <c r="E85" s="39">
        <v>0.4</v>
      </c>
      <c r="F85" s="32">
        <v>0.02</v>
      </c>
      <c r="G85" s="39">
        <v>20.6</v>
      </c>
      <c r="H85" s="32">
        <f t="shared" si="2"/>
        <v>84.18</v>
      </c>
    </row>
    <row r="86" spans="1:1006" ht="15.75">
      <c r="A86" s="168"/>
      <c r="B86" s="32"/>
      <c r="C86" s="33" t="s">
        <v>44</v>
      </c>
      <c r="D86" s="34">
        <v>40</v>
      </c>
      <c r="E86" s="32">
        <v>2.64</v>
      </c>
      <c r="F86" s="32">
        <v>0.48</v>
      </c>
      <c r="G86" s="32">
        <v>15.86</v>
      </c>
      <c r="H86" s="32">
        <f t="shared" si="2"/>
        <v>78.319999999999993</v>
      </c>
    </row>
    <row r="87" spans="1:1006" ht="15.75">
      <c r="A87" s="168"/>
      <c r="B87" s="32"/>
      <c r="C87" s="33" t="s">
        <v>33</v>
      </c>
      <c r="D87" s="34">
        <v>20</v>
      </c>
      <c r="E87" s="32">
        <v>1.58</v>
      </c>
      <c r="F87" s="39">
        <v>0.2</v>
      </c>
      <c r="G87" s="32">
        <v>9.66</v>
      </c>
      <c r="H87" s="32">
        <f t="shared" si="2"/>
        <v>46.76</v>
      </c>
    </row>
    <row r="88" spans="1:1006" ht="15.75">
      <c r="A88" s="168"/>
      <c r="B88" s="32" t="s">
        <v>34</v>
      </c>
      <c r="C88" s="33" t="s">
        <v>35</v>
      </c>
      <c r="D88" s="34">
        <v>100</v>
      </c>
      <c r="E88" s="39">
        <v>0.4</v>
      </c>
      <c r="F88" s="39">
        <v>0.4</v>
      </c>
      <c r="G88" s="39">
        <v>9.8000000000000007</v>
      </c>
      <c r="H88" s="32">
        <f t="shared" si="2"/>
        <v>44.400000000000006</v>
      </c>
    </row>
    <row r="89" spans="1:1006" s="12" customFormat="1" ht="15.75">
      <c r="A89" s="168"/>
      <c r="B89" s="180" t="s">
        <v>45</v>
      </c>
      <c r="C89" s="180"/>
      <c r="D89" s="67">
        <v>845</v>
      </c>
      <c r="E89" s="67">
        <f>SUM(E81:E88)</f>
        <v>20.490000000000002</v>
      </c>
      <c r="F89" s="67">
        <f>SUM(F81:F88)</f>
        <v>24.15</v>
      </c>
      <c r="G89" s="67">
        <f>SUM(G81:G88)</f>
        <v>95.51</v>
      </c>
      <c r="H89" s="53">
        <f t="shared" si="2"/>
        <v>681.35</v>
      </c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1"/>
      <c r="BS89" s="61"/>
      <c r="BT89" s="61"/>
      <c r="BU89" s="61"/>
      <c r="BV89" s="61"/>
      <c r="BW89" s="61"/>
      <c r="BX89" s="61"/>
      <c r="BY89" s="61"/>
      <c r="BZ89" s="61"/>
      <c r="CA89" s="61"/>
      <c r="CB89" s="61"/>
      <c r="CC89" s="61"/>
      <c r="CD89" s="61"/>
      <c r="CE89" s="61"/>
      <c r="CF89" s="61"/>
      <c r="CG89" s="61"/>
      <c r="CH89" s="61"/>
      <c r="CI89" s="61"/>
      <c r="CJ89" s="61"/>
      <c r="CK89" s="61"/>
      <c r="CL89" s="61"/>
      <c r="CM89" s="61"/>
      <c r="CN89" s="61"/>
      <c r="CO89" s="61"/>
      <c r="CP89" s="61"/>
      <c r="CQ89" s="61"/>
      <c r="CR89" s="61"/>
      <c r="CS89" s="61"/>
      <c r="CT89" s="61"/>
      <c r="CU89" s="61"/>
      <c r="CV89" s="61"/>
      <c r="CW89" s="61"/>
      <c r="CX89" s="61"/>
      <c r="CY89" s="61"/>
      <c r="CZ89" s="61"/>
      <c r="DA89" s="61"/>
      <c r="DB89" s="61"/>
      <c r="DC89" s="61"/>
      <c r="DD89" s="61"/>
      <c r="DE89" s="61"/>
      <c r="DF89" s="61"/>
      <c r="DG89" s="61"/>
      <c r="DH89" s="61"/>
      <c r="DI89" s="61"/>
      <c r="DJ89" s="61"/>
      <c r="DK89" s="61"/>
      <c r="DL89" s="61"/>
      <c r="DM89" s="61"/>
      <c r="DN89" s="61"/>
      <c r="DO89" s="61"/>
      <c r="DP89" s="61"/>
      <c r="DQ89" s="61"/>
      <c r="DR89" s="61"/>
      <c r="DS89" s="61"/>
      <c r="DT89" s="61"/>
      <c r="DU89" s="61"/>
      <c r="DV89" s="61"/>
      <c r="DW89" s="61"/>
      <c r="DX89" s="61"/>
      <c r="DY89" s="61"/>
      <c r="DZ89" s="61"/>
      <c r="EA89" s="61"/>
      <c r="EB89" s="61"/>
      <c r="EC89" s="61"/>
      <c r="ED89" s="61"/>
      <c r="EE89" s="61"/>
      <c r="EF89" s="61"/>
      <c r="EG89" s="61"/>
      <c r="EH89" s="61"/>
      <c r="EI89" s="61"/>
      <c r="EJ89" s="61"/>
      <c r="EK89" s="61"/>
      <c r="EL89" s="61"/>
      <c r="EM89" s="61"/>
      <c r="EN89" s="61"/>
      <c r="EO89" s="61"/>
      <c r="EP89" s="61"/>
      <c r="EQ89" s="61"/>
      <c r="ER89" s="61"/>
      <c r="ES89" s="61"/>
      <c r="ET89" s="61"/>
      <c r="EU89" s="61"/>
      <c r="EV89" s="61"/>
      <c r="EW89" s="61"/>
      <c r="EX89" s="61"/>
      <c r="EY89" s="61"/>
      <c r="EZ89" s="61"/>
      <c r="FA89" s="61"/>
      <c r="FB89" s="61"/>
      <c r="FC89" s="61"/>
      <c r="FD89" s="61"/>
      <c r="FE89" s="61"/>
      <c r="FF89" s="61"/>
      <c r="FG89" s="61"/>
      <c r="FH89" s="61"/>
      <c r="FI89" s="61"/>
      <c r="FJ89" s="61"/>
      <c r="FK89" s="61"/>
      <c r="FL89" s="61"/>
      <c r="FM89" s="61"/>
      <c r="FN89" s="61"/>
      <c r="FO89" s="61"/>
      <c r="FP89" s="61"/>
      <c r="FQ89" s="61"/>
      <c r="FR89" s="61"/>
      <c r="FS89" s="61"/>
      <c r="FT89" s="61"/>
      <c r="FU89" s="61"/>
      <c r="FV89" s="61"/>
      <c r="FW89" s="61"/>
      <c r="FX89" s="61"/>
      <c r="FY89" s="61"/>
      <c r="FZ89" s="61"/>
      <c r="GA89" s="61"/>
      <c r="GB89" s="61"/>
      <c r="GC89" s="61"/>
      <c r="GD89" s="61"/>
      <c r="GE89" s="61"/>
      <c r="GF89" s="61"/>
      <c r="GG89" s="61"/>
      <c r="GH89" s="61"/>
      <c r="GI89" s="61"/>
      <c r="GJ89" s="61"/>
      <c r="GK89" s="61"/>
      <c r="GL89" s="61"/>
      <c r="GM89" s="61"/>
      <c r="GN89" s="61"/>
      <c r="GO89" s="61"/>
      <c r="GP89" s="61"/>
      <c r="GQ89" s="61"/>
      <c r="GR89" s="61"/>
      <c r="GS89" s="61"/>
      <c r="GT89" s="61"/>
      <c r="GU89" s="61"/>
      <c r="GV89" s="61"/>
      <c r="GW89" s="61"/>
      <c r="GX89" s="61"/>
      <c r="GY89" s="61"/>
      <c r="GZ89" s="61"/>
      <c r="HA89" s="61"/>
      <c r="HB89" s="61"/>
      <c r="HC89" s="61"/>
      <c r="HD89" s="61"/>
      <c r="HE89" s="61"/>
      <c r="HF89" s="61"/>
      <c r="HG89" s="61"/>
      <c r="HH89" s="61"/>
      <c r="HI89" s="61"/>
      <c r="HJ89" s="61"/>
      <c r="HK89" s="61"/>
      <c r="HL89" s="61"/>
      <c r="HM89" s="61"/>
      <c r="HN89" s="61"/>
      <c r="HO89" s="61"/>
      <c r="HP89" s="61"/>
      <c r="HQ89" s="61"/>
      <c r="HR89" s="61"/>
      <c r="HS89" s="61"/>
      <c r="HT89" s="61"/>
      <c r="HU89" s="61"/>
      <c r="HV89" s="61"/>
      <c r="HW89" s="61"/>
      <c r="HX89" s="61"/>
      <c r="HY89" s="61"/>
      <c r="HZ89" s="61"/>
      <c r="IA89" s="61"/>
      <c r="IB89" s="61"/>
      <c r="IC89" s="61"/>
      <c r="ID89" s="61"/>
      <c r="IE89" s="61"/>
      <c r="IF89" s="61"/>
      <c r="IG89" s="61"/>
      <c r="IH89" s="61"/>
      <c r="II89" s="61"/>
      <c r="IJ89" s="61"/>
      <c r="IK89" s="61"/>
      <c r="IL89" s="61"/>
      <c r="IM89" s="61"/>
      <c r="IN89" s="61"/>
      <c r="IO89" s="61"/>
      <c r="IP89" s="61"/>
      <c r="IQ89" s="61"/>
      <c r="IR89" s="61"/>
      <c r="IS89" s="61"/>
      <c r="IT89" s="61"/>
      <c r="IU89" s="61"/>
      <c r="IV89" s="61"/>
      <c r="IW89" s="61"/>
      <c r="IX89" s="61"/>
      <c r="IY89" s="61"/>
      <c r="IZ89" s="61"/>
      <c r="JA89" s="61"/>
      <c r="JB89" s="61"/>
      <c r="JC89" s="61"/>
      <c r="JD89" s="61"/>
      <c r="JE89" s="61"/>
      <c r="JF89" s="61"/>
      <c r="JG89" s="61"/>
      <c r="JH89" s="61"/>
      <c r="JI89" s="61"/>
      <c r="JJ89" s="61"/>
      <c r="JK89" s="61"/>
      <c r="JL89" s="61"/>
      <c r="JM89" s="61"/>
      <c r="JN89" s="61"/>
      <c r="JO89" s="61"/>
      <c r="JP89" s="61"/>
      <c r="JQ89" s="61"/>
      <c r="JR89" s="61"/>
      <c r="JS89" s="61"/>
      <c r="JT89" s="61"/>
      <c r="JU89" s="61"/>
      <c r="JV89" s="61"/>
      <c r="JW89" s="61"/>
      <c r="JX89" s="61"/>
      <c r="JY89" s="61"/>
      <c r="JZ89" s="61"/>
      <c r="KA89" s="61"/>
      <c r="KB89" s="61"/>
      <c r="KC89" s="61"/>
      <c r="KD89" s="61"/>
      <c r="KE89" s="61"/>
      <c r="KF89" s="61"/>
      <c r="KG89" s="61"/>
      <c r="KH89" s="61"/>
      <c r="KI89" s="61"/>
      <c r="KJ89" s="61"/>
      <c r="KK89" s="61"/>
      <c r="KL89" s="61"/>
      <c r="KM89" s="61"/>
      <c r="KN89" s="61"/>
      <c r="KO89" s="61"/>
      <c r="KP89" s="61"/>
      <c r="KQ89" s="61"/>
      <c r="KR89" s="61"/>
      <c r="KS89" s="61"/>
      <c r="KT89" s="61"/>
      <c r="KU89" s="61"/>
      <c r="KV89" s="61"/>
      <c r="KW89" s="61"/>
      <c r="KX89" s="61"/>
      <c r="KY89" s="61"/>
      <c r="KZ89" s="61"/>
      <c r="LA89" s="61"/>
      <c r="LB89" s="61"/>
      <c r="LC89" s="61"/>
      <c r="LD89" s="61"/>
      <c r="LE89" s="61"/>
      <c r="LF89" s="61"/>
      <c r="LG89" s="61"/>
      <c r="LH89" s="61"/>
      <c r="LI89" s="61"/>
      <c r="LJ89" s="61"/>
      <c r="LK89" s="61"/>
      <c r="LL89" s="61"/>
      <c r="LM89" s="61"/>
      <c r="LN89" s="61"/>
      <c r="LO89" s="61"/>
      <c r="LP89" s="61"/>
      <c r="LQ89" s="61"/>
      <c r="LR89" s="61"/>
      <c r="LS89" s="61"/>
      <c r="LT89" s="61"/>
      <c r="LU89" s="61"/>
      <c r="LV89" s="61"/>
      <c r="LW89" s="61"/>
      <c r="LX89" s="61"/>
      <c r="LY89" s="61"/>
      <c r="LZ89" s="61"/>
      <c r="MA89" s="61"/>
      <c r="MB89" s="61"/>
      <c r="MC89" s="61"/>
      <c r="MD89" s="61"/>
      <c r="ME89" s="61"/>
      <c r="MF89" s="61"/>
      <c r="MG89" s="61"/>
      <c r="MH89" s="61"/>
      <c r="MI89" s="61"/>
      <c r="MJ89" s="61"/>
      <c r="MK89" s="61"/>
      <c r="ML89" s="61"/>
      <c r="MM89" s="61"/>
      <c r="MN89" s="61"/>
      <c r="MO89" s="61"/>
      <c r="MP89" s="61"/>
      <c r="MQ89" s="61"/>
      <c r="MR89" s="61"/>
      <c r="MS89" s="61"/>
      <c r="MT89" s="61"/>
      <c r="MU89" s="61"/>
      <c r="MV89" s="61"/>
      <c r="MW89" s="61"/>
      <c r="MX89" s="61"/>
      <c r="MY89" s="61"/>
      <c r="MZ89" s="61"/>
      <c r="NA89" s="61"/>
      <c r="NB89" s="61"/>
      <c r="NC89" s="61"/>
      <c r="ND89" s="61"/>
      <c r="NE89" s="61"/>
      <c r="NF89" s="61"/>
      <c r="NG89" s="61"/>
      <c r="NH89" s="61"/>
      <c r="NI89" s="61"/>
      <c r="NJ89" s="61"/>
      <c r="NK89" s="61"/>
      <c r="NL89" s="61"/>
      <c r="NM89" s="61"/>
      <c r="NN89" s="61"/>
      <c r="NO89" s="61"/>
      <c r="NP89" s="61"/>
      <c r="NQ89" s="61"/>
      <c r="NR89" s="61"/>
      <c r="NS89" s="61"/>
      <c r="NT89" s="61"/>
      <c r="NU89" s="61"/>
      <c r="NV89" s="61"/>
      <c r="NW89" s="61"/>
      <c r="NX89" s="61"/>
      <c r="NY89" s="61"/>
      <c r="NZ89" s="61"/>
      <c r="OA89" s="61"/>
      <c r="OB89" s="61"/>
      <c r="OC89" s="61"/>
      <c r="OD89" s="61"/>
      <c r="OE89" s="61"/>
      <c r="OF89" s="61"/>
      <c r="OG89" s="61"/>
      <c r="OH89" s="61"/>
      <c r="OI89" s="61"/>
      <c r="OJ89" s="61"/>
      <c r="OK89" s="61"/>
      <c r="OL89" s="61"/>
      <c r="OM89" s="61"/>
      <c r="ON89" s="61"/>
      <c r="OO89" s="61"/>
      <c r="OP89" s="61"/>
      <c r="OQ89" s="61"/>
      <c r="OR89" s="61"/>
      <c r="OS89" s="61"/>
      <c r="OT89" s="61"/>
      <c r="OU89" s="61"/>
      <c r="OV89" s="61"/>
      <c r="OW89" s="61"/>
      <c r="OX89" s="61"/>
      <c r="OY89" s="61"/>
      <c r="OZ89" s="61"/>
      <c r="PA89" s="61"/>
      <c r="PB89" s="61"/>
      <c r="PC89" s="61"/>
      <c r="PD89" s="61"/>
      <c r="PE89" s="61"/>
      <c r="PF89" s="61"/>
      <c r="PG89" s="61"/>
      <c r="PH89" s="61"/>
      <c r="PI89" s="61"/>
      <c r="PJ89" s="61"/>
      <c r="PK89" s="61"/>
      <c r="PL89" s="61"/>
      <c r="PM89" s="61"/>
      <c r="PN89" s="61"/>
      <c r="PO89" s="61"/>
      <c r="PP89" s="61"/>
      <c r="PQ89" s="61"/>
      <c r="PR89" s="61"/>
      <c r="PS89" s="61"/>
      <c r="PT89" s="61"/>
      <c r="PU89" s="61"/>
      <c r="PV89" s="61"/>
      <c r="PW89" s="61"/>
      <c r="PX89" s="61"/>
      <c r="PY89" s="61"/>
      <c r="PZ89" s="61"/>
      <c r="QA89" s="61"/>
      <c r="QB89" s="61"/>
      <c r="QC89" s="61"/>
      <c r="QD89" s="61"/>
      <c r="QE89" s="61"/>
      <c r="QF89" s="61"/>
      <c r="QG89" s="61"/>
      <c r="QH89" s="61"/>
      <c r="QI89" s="61"/>
      <c r="QJ89" s="61"/>
      <c r="QK89" s="61"/>
      <c r="QL89" s="61"/>
      <c r="QM89" s="61"/>
      <c r="QN89" s="61"/>
      <c r="QO89" s="61"/>
      <c r="QP89" s="61"/>
      <c r="QQ89" s="61"/>
      <c r="QR89" s="61"/>
      <c r="QS89" s="61"/>
      <c r="QT89" s="61"/>
      <c r="QU89" s="61"/>
      <c r="QV89" s="61"/>
      <c r="QW89" s="61"/>
      <c r="QX89" s="61"/>
      <c r="QY89" s="61"/>
      <c r="QZ89" s="61"/>
      <c r="RA89" s="61"/>
      <c r="RB89" s="61"/>
      <c r="RC89" s="61"/>
      <c r="RD89" s="61"/>
      <c r="RE89" s="61"/>
      <c r="RF89" s="61"/>
      <c r="RG89" s="61"/>
      <c r="RH89" s="61"/>
      <c r="RI89" s="61"/>
      <c r="RJ89" s="61"/>
      <c r="RK89" s="61"/>
      <c r="RL89" s="61"/>
      <c r="RM89" s="61"/>
      <c r="RN89" s="61"/>
      <c r="RO89" s="61"/>
      <c r="RP89" s="61"/>
      <c r="RQ89" s="61"/>
      <c r="RR89" s="61"/>
      <c r="RS89" s="61"/>
      <c r="RT89" s="61"/>
      <c r="RU89" s="61"/>
      <c r="RV89" s="61"/>
      <c r="RW89" s="61"/>
      <c r="RX89" s="61"/>
      <c r="RY89" s="61"/>
      <c r="RZ89" s="61"/>
      <c r="SA89" s="61"/>
      <c r="SB89" s="61"/>
      <c r="SC89" s="61"/>
      <c r="SD89" s="61"/>
      <c r="SE89" s="61"/>
      <c r="SF89" s="61"/>
      <c r="SG89" s="61"/>
      <c r="SH89" s="61"/>
      <c r="SI89" s="61"/>
      <c r="SJ89" s="61"/>
      <c r="SK89" s="61"/>
      <c r="SL89" s="61"/>
      <c r="SM89" s="61"/>
      <c r="SN89" s="61"/>
      <c r="SO89" s="61"/>
      <c r="SP89" s="61"/>
      <c r="SQ89" s="61"/>
      <c r="SR89" s="61"/>
      <c r="SS89" s="61"/>
      <c r="ST89" s="61"/>
      <c r="SU89" s="61"/>
      <c r="SV89" s="61"/>
      <c r="SW89" s="61"/>
      <c r="SX89" s="61"/>
      <c r="SY89" s="61"/>
      <c r="SZ89" s="61"/>
      <c r="TA89" s="61"/>
      <c r="TB89" s="61"/>
      <c r="TC89" s="61"/>
      <c r="TD89" s="61"/>
      <c r="TE89" s="61"/>
      <c r="TF89" s="61"/>
      <c r="TG89" s="61"/>
      <c r="TH89" s="61"/>
      <c r="TI89" s="61"/>
      <c r="TJ89" s="61"/>
      <c r="TK89" s="61"/>
      <c r="TL89" s="61"/>
      <c r="TM89" s="61"/>
      <c r="TN89" s="61"/>
      <c r="TO89" s="61"/>
      <c r="TP89" s="61"/>
      <c r="TQ89" s="61"/>
      <c r="TR89" s="61"/>
      <c r="TS89" s="61"/>
      <c r="TT89" s="61"/>
      <c r="TU89" s="61"/>
      <c r="TV89" s="61"/>
      <c r="TW89" s="61"/>
      <c r="TX89" s="61"/>
      <c r="TY89" s="61"/>
      <c r="TZ89" s="61"/>
      <c r="UA89" s="61"/>
      <c r="UB89" s="61"/>
      <c r="UC89" s="61"/>
      <c r="UD89" s="61"/>
      <c r="UE89" s="61"/>
      <c r="UF89" s="61"/>
      <c r="UG89" s="61"/>
      <c r="UH89" s="61"/>
      <c r="UI89" s="61"/>
      <c r="UJ89" s="61"/>
      <c r="UK89" s="61"/>
      <c r="UL89" s="61"/>
      <c r="UM89" s="61"/>
      <c r="UN89" s="61"/>
      <c r="UO89" s="61"/>
      <c r="UP89" s="61"/>
      <c r="UQ89" s="61"/>
      <c r="UR89" s="61"/>
      <c r="US89" s="61"/>
      <c r="UT89" s="61"/>
      <c r="UU89" s="61"/>
      <c r="UV89" s="61"/>
      <c r="UW89" s="61"/>
      <c r="UX89" s="61"/>
      <c r="UY89" s="61"/>
      <c r="UZ89" s="61"/>
      <c r="VA89" s="61"/>
      <c r="VB89" s="61"/>
      <c r="VC89" s="61"/>
      <c r="VD89" s="61"/>
      <c r="VE89" s="61"/>
      <c r="VF89" s="61"/>
      <c r="VG89" s="61"/>
      <c r="VH89" s="61"/>
      <c r="VI89" s="61"/>
      <c r="VJ89" s="61"/>
      <c r="VK89" s="61"/>
      <c r="VL89" s="61"/>
      <c r="VM89" s="61"/>
      <c r="VN89" s="61"/>
      <c r="VO89" s="61"/>
      <c r="VP89" s="61"/>
      <c r="VQ89" s="61"/>
      <c r="VR89" s="61"/>
      <c r="VS89" s="61"/>
      <c r="VT89" s="61"/>
      <c r="VU89" s="61"/>
      <c r="VV89" s="61"/>
      <c r="VW89" s="61"/>
      <c r="VX89" s="61"/>
      <c r="VY89" s="61"/>
      <c r="VZ89" s="61"/>
      <c r="WA89" s="61"/>
      <c r="WB89" s="61"/>
      <c r="WC89" s="61"/>
      <c r="WD89" s="61"/>
      <c r="WE89" s="61"/>
      <c r="WF89" s="61"/>
      <c r="WG89" s="61"/>
      <c r="WH89" s="61"/>
      <c r="WI89" s="61"/>
      <c r="WJ89" s="61"/>
      <c r="WK89" s="61"/>
      <c r="WL89" s="61"/>
      <c r="WM89" s="61"/>
      <c r="WN89" s="61"/>
      <c r="WO89" s="61"/>
      <c r="WP89" s="61"/>
      <c r="WQ89" s="61"/>
      <c r="WR89" s="61"/>
      <c r="WS89" s="61"/>
      <c r="WT89" s="61"/>
      <c r="WU89" s="61"/>
      <c r="WV89" s="61"/>
      <c r="WW89" s="61"/>
      <c r="WX89" s="61"/>
      <c r="WY89" s="61"/>
      <c r="WZ89" s="61"/>
      <c r="XA89" s="61"/>
      <c r="XB89" s="61"/>
      <c r="XC89" s="61"/>
      <c r="XD89" s="61"/>
      <c r="XE89" s="61"/>
      <c r="XF89" s="61"/>
      <c r="XG89" s="61"/>
      <c r="XH89" s="61"/>
      <c r="XI89" s="61"/>
      <c r="XJ89" s="61"/>
      <c r="XK89" s="61"/>
      <c r="XL89" s="61"/>
      <c r="XM89" s="61"/>
      <c r="XN89" s="61"/>
      <c r="XO89" s="61"/>
      <c r="XP89" s="61"/>
      <c r="XQ89" s="61"/>
      <c r="XR89" s="61"/>
      <c r="XS89" s="61"/>
      <c r="XT89" s="61"/>
      <c r="XU89" s="61"/>
      <c r="XV89" s="61"/>
      <c r="XW89" s="61"/>
      <c r="XX89" s="61"/>
      <c r="XY89" s="61"/>
      <c r="XZ89" s="61"/>
      <c r="YA89" s="61"/>
      <c r="YB89" s="61"/>
      <c r="YC89" s="61"/>
      <c r="YD89" s="61"/>
      <c r="YE89" s="61"/>
      <c r="YF89" s="61"/>
      <c r="YG89" s="61"/>
      <c r="YH89" s="61"/>
      <c r="YI89" s="61"/>
      <c r="YJ89" s="61"/>
      <c r="YK89" s="61"/>
      <c r="YL89" s="61"/>
      <c r="YM89" s="61"/>
      <c r="YN89" s="61"/>
      <c r="YO89" s="61"/>
      <c r="YP89" s="61"/>
      <c r="YQ89" s="61"/>
      <c r="YR89" s="61"/>
      <c r="YS89" s="61"/>
      <c r="YT89" s="61"/>
      <c r="YU89" s="61"/>
      <c r="YV89" s="61"/>
      <c r="YW89" s="61"/>
      <c r="YX89" s="61"/>
      <c r="YY89" s="61"/>
      <c r="YZ89" s="61"/>
      <c r="ZA89" s="61"/>
      <c r="ZB89" s="61"/>
      <c r="ZC89" s="61"/>
      <c r="ZD89" s="61"/>
      <c r="ZE89" s="61"/>
      <c r="ZF89" s="61"/>
      <c r="ZG89" s="61"/>
      <c r="ZH89" s="61"/>
      <c r="ZI89" s="61"/>
      <c r="ZJ89" s="61"/>
      <c r="ZK89" s="61"/>
      <c r="ZL89" s="61"/>
      <c r="ZM89" s="61"/>
      <c r="ZN89" s="61"/>
      <c r="ZO89" s="61"/>
      <c r="ZP89" s="61"/>
      <c r="ZQ89" s="61"/>
      <c r="ZR89" s="61"/>
      <c r="ZS89" s="61"/>
      <c r="ZT89" s="61"/>
      <c r="ZU89" s="61"/>
      <c r="ZV89" s="61"/>
      <c r="ZW89" s="61"/>
      <c r="ZX89" s="61"/>
      <c r="ZY89" s="61"/>
      <c r="ZZ89" s="61"/>
      <c r="AAA89" s="61"/>
      <c r="AAB89" s="61"/>
      <c r="AAC89" s="61"/>
      <c r="AAD89" s="61"/>
      <c r="AAE89" s="61"/>
      <c r="AAF89" s="61"/>
      <c r="AAG89" s="61"/>
      <c r="AAH89" s="61"/>
      <c r="AAI89" s="61"/>
      <c r="AAJ89" s="61"/>
      <c r="AAK89" s="61"/>
      <c r="AAL89" s="61"/>
      <c r="AAM89" s="61"/>
      <c r="AAN89" s="61"/>
      <c r="AAO89" s="61"/>
      <c r="AAP89" s="61"/>
      <c r="AAQ89" s="61"/>
      <c r="AAR89" s="61"/>
      <c r="AAS89" s="61"/>
      <c r="AAT89" s="61"/>
      <c r="AAU89" s="61"/>
      <c r="AAV89" s="61"/>
      <c r="AAW89" s="61"/>
      <c r="AAX89" s="61"/>
      <c r="AAY89" s="61"/>
      <c r="AAZ89" s="61"/>
      <c r="ABA89" s="61"/>
      <c r="ABB89" s="61"/>
      <c r="ABC89" s="61"/>
      <c r="ABD89" s="61"/>
      <c r="ABE89" s="61"/>
      <c r="ABF89" s="61"/>
      <c r="ABG89" s="61"/>
      <c r="ABH89" s="61"/>
      <c r="ABI89" s="61"/>
      <c r="ABJ89" s="61"/>
      <c r="ABK89" s="61"/>
      <c r="ABL89" s="61"/>
      <c r="ABM89" s="61"/>
      <c r="ABN89" s="61"/>
      <c r="ABO89" s="61"/>
      <c r="ABP89" s="61"/>
      <c r="ABQ89" s="61"/>
      <c r="ABR89" s="61"/>
      <c r="ABS89" s="61"/>
      <c r="ABT89" s="61"/>
      <c r="ABU89" s="61"/>
      <c r="ABV89" s="61"/>
      <c r="ABW89" s="61"/>
      <c r="ABX89" s="61"/>
      <c r="ABY89" s="61"/>
      <c r="ABZ89" s="61"/>
      <c r="ACA89" s="61"/>
      <c r="ACB89" s="61"/>
      <c r="ACC89" s="61"/>
      <c r="ACD89" s="61"/>
      <c r="ACE89" s="61"/>
      <c r="ACF89" s="61"/>
      <c r="ACG89" s="61"/>
      <c r="ACH89" s="61"/>
      <c r="ACI89" s="61"/>
      <c r="ACJ89" s="61"/>
      <c r="ACK89" s="61"/>
      <c r="ACL89" s="61"/>
      <c r="ACM89" s="61"/>
      <c r="ACN89" s="61"/>
      <c r="ACO89" s="61"/>
      <c r="ACP89" s="61"/>
      <c r="ACQ89" s="61"/>
      <c r="ACR89" s="61"/>
      <c r="ACS89" s="61"/>
      <c r="ACT89" s="61"/>
      <c r="ACU89" s="61"/>
      <c r="ACV89" s="61"/>
      <c r="ACW89" s="61"/>
      <c r="ACX89" s="61"/>
      <c r="ACY89" s="61"/>
      <c r="ACZ89" s="61"/>
      <c r="ADA89" s="61"/>
      <c r="ADB89" s="61"/>
      <c r="ADC89" s="61"/>
      <c r="ADD89" s="61"/>
      <c r="ADE89" s="61"/>
      <c r="ADF89" s="61"/>
      <c r="ADG89" s="61"/>
      <c r="ADH89" s="61"/>
      <c r="ADI89" s="61"/>
      <c r="ADJ89" s="61"/>
      <c r="ADK89" s="61"/>
      <c r="ADL89" s="61"/>
      <c r="ADM89" s="61"/>
      <c r="ADN89" s="61"/>
      <c r="ADO89" s="61"/>
      <c r="ADP89" s="61"/>
      <c r="ADQ89" s="61"/>
      <c r="ADR89" s="61"/>
      <c r="ADS89" s="61"/>
      <c r="ADT89" s="61"/>
      <c r="ADU89" s="61"/>
      <c r="ADV89" s="61"/>
      <c r="ADW89" s="61"/>
      <c r="ADX89" s="61"/>
      <c r="ADY89" s="61"/>
      <c r="ADZ89" s="61"/>
      <c r="AEA89" s="61"/>
      <c r="AEB89" s="61"/>
      <c r="AEC89" s="61"/>
      <c r="AED89" s="61"/>
      <c r="AEE89" s="61"/>
      <c r="AEF89" s="61"/>
      <c r="AEG89" s="61"/>
      <c r="AEH89" s="61"/>
      <c r="AEI89" s="61"/>
      <c r="AEJ89" s="61"/>
      <c r="AEK89" s="61"/>
      <c r="AEL89" s="61"/>
      <c r="AEM89" s="61"/>
      <c r="AEN89" s="61"/>
      <c r="AEO89" s="61"/>
      <c r="AEP89" s="61"/>
      <c r="AEQ89" s="61"/>
      <c r="AER89" s="61"/>
      <c r="AES89" s="61"/>
      <c r="AET89" s="61"/>
      <c r="AEU89" s="61"/>
      <c r="AEV89" s="61"/>
      <c r="AEW89" s="61"/>
      <c r="AEX89" s="61"/>
      <c r="AEY89" s="61"/>
      <c r="AEZ89" s="61"/>
      <c r="AFA89" s="61"/>
      <c r="AFB89" s="61"/>
      <c r="AFC89" s="61"/>
      <c r="AFD89" s="61"/>
      <c r="AFE89" s="61"/>
      <c r="AFF89" s="61"/>
      <c r="AFG89" s="61"/>
      <c r="AFH89" s="61"/>
      <c r="AFI89" s="61"/>
      <c r="AFJ89" s="61"/>
      <c r="AFK89" s="61"/>
      <c r="AFL89" s="61"/>
      <c r="AFM89" s="61"/>
      <c r="AFN89" s="61"/>
      <c r="AFO89" s="61"/>
      <c r="AFP89" s="61"/>
      <c r="AFQ89" s="61"/>
      <c r="AFR89" s="61"/>
      <c r="AFS89" s="61"/>
      <c r="AFT89" s="61"/>
      <c r="AFU89" s="61"/>
      <c r="AFV89" s="61"/>
      <c r="AFW89" s="61"/>
      <c r="AFX89" s="61"/>
      <c r="AFY89" s="61"/>
      <c r="AFZ89" s="61"/>
      <c r="AGA89" s="61"/>
      <c r="AGB89" s="61"/>
      <c r="AGC89" s="61"/>
      <c r="AGD89" s="61"/>
      <c r="AGE89" s="61"/>
      <c r="AGF89" s="61"/>
      <c r="AGG89" s="61"/>
      <c r="AGH89" s="61"/>
      <c r="AGI89" s="61"/>
      <c r="AGJ89" s="61"/>
      <c r="AGK89" s="61"/>
      <c r="AGL89" s="61"/>
      <c r="AGM89" s="61"/>
      <c r="AGN89" s="61"/>
      <c r="AGO89" s="61"/>
      <c r="AGP89" s="61"/>
      <c r="AGQ89" s="61"/>
      <c r="AGR89" s="61"/>
      <c r="AGS89" s="61"/>
      <c r="AGT89" s="61"/>
      <c r="AGU89" s="61"/>
      <c r="AGV89" s="61"/>
      <c r="AGW89" s="61"/>
      <c r="AGX89" s="61"/>
      <c r="AGY89" s="61"/>
      <c r="AGZ89" s="61"/>
      <c r="AHA89" s="61"/>
      <c r="AHB89" s="61"/>
      <c r="AHC89" s="61"/>
      <c r="AHD89" s="61"/>
      <c r="AHE89" s="61"/>
      <c r="AHF89" s="61"/>
      <c r="AHG89" s="61"/>
      <c r="AHH89" s="61"/>
      <c r="AHI89" s="61"/>
      <c r="AHJ89" s="61"/>
      <c r="AHK89" s="61"/>
      <c r="AHL89" s="61"/>
      <c r="AHM89" s="61"/>
      <c r="AHN89" s="61"/>
      <c r="AHO89" s="61"/>
      <c r="AHP89" s="61"/>
      <c r="AHQ89" s="61"/>
      <c r="AHR89" s="61"/>
      <c r="AHS89" s="61"/>
      <c r="AHT89" s="61"/>
      <c r="AHU89" s="61"/>
      <c r="AHV89" s="61"/>
      <c r="AHW89" s="61"/>
      <c r="AHX89" s="61"/>
      <c r="AHY89" s="61"/>
      <c r="AHZ89" s="61"/>
      <c r="AIA89" s="61"/>
      <c r="AIB89" s="61"/>
      <c r="AIC89" s="61"/>
      <c r="AID89" s="61"/>
      <c r="AIE89" s="61"/>
      <c r="AIF89" s="61"/>
      <c r="AIG89" s="61"/>
      <c r="AIH89" s="61"/>
      <c r="AII89" s="61"/>
      <c r="AIJ89" s="61"/>
      <c r="AIK89" s="61"/>
      <c r="AIL89" s="61"/>
      <c r="AIM89" s="61"/>
      <c r="AIN89" s="61"/>
      <c r="AIO89" s="61"/>
      <c r="AIP89" s="61"/>
      <c r="AIQ89" s="61"/>
      <c r="AIR89" s="61"/>
      <c r="AIS89" s="61"/>
      <c r="AIT89" s="61"/>
      <c r="AIU89" s="61"/>
      <c r="AIV89" s="61"/>
      <c r="AIW89" s="61"/>
      <c r="AIX89" s="61"/>
      <c r="AIY89" s="61"/>
      <c r="AIZ89" s="61"/>
      <c r="AJA89" s="61"/>
      <c r="AJB89" s="61"/>
      <c r="AJC89" s="61"/>
      <c r="AJD89" s="61"/>
      <c r="AJE89" s="61"/>
      <c r="AJF89" s="61"/>
      <c r="AJG89" s="61"/>
      <c r="AJH89" s="61"/>
      <c r="AJI89" s="61"/>
      <c r="AJJ89" s="61"/>
      <c r="AJK89" s="61"/>
      <c r="AJL89" s="61"/>
      <c r="AJM89" s="61"/>
      <c r="AJN89" s="61"/>
      <c r="AJO89" s="61"/>
      <c r="AJP89" s="61"/>
      <c r="AJQ89" s="61"/>
      <c r="AJR89" s="61"/>
      <c r="AJS89" s="61"/>
      <c r="AJT89" s="61"/>
      <c r="AJU89" s="61"/>
      <c r="AJV89" s="61"/>
      <c r="AJW89" s="61"/>
      <c r="AJX89" s="61"/>
      <c r="AJY89" s="61"/>
      <c r="AJZ89" s="61"/>
      <c r="AKA89" s="61"/>
      <c r="AKB89" s="61"/>
      <c r="AKC89" s="61"/>
      <c r="AKD89" s="61"/>
      <c r="AKE89" s="61"/>
      <c r="AKF89" s="61"/>
      <c r="AKG89" s="61"/>
      <c r="AKH89" s="61"/>
      <c r="AKI89" s="61"/>
      <c r="AKJ89" s="61"/>
      <c r="AKK89" s="61"/>
      <c r="AKL89" s="61"/>
      <c r="AKM89" s="61"/>
      <c r="AKN89" s="61"/>
      <c r="AKO89" s="61"/>
      <c r="AKP89" s="61"/>
      <c r="AKQ89" s="61"/>
      <c r="AKR89" s="61"/>
      <c r="AKS89" s="61"/>
      <c r="AKT89" s="61"/>
      <c r="AKU89" s="61"/>
      <c r="AKV89" s="61"/>
      <c r="AKW89" s="61"/>
      <c r="AKX89" s="61"/>
      <c r="AKY89" s="61"/>
      <c r="AKZ89" s="61"/>
      <c r="ALA89" s="61"/>
      <c r="ALB89" s="61"/>
      <c r="ALC89" s="61"/>
      <c r="ALD89" s="61"/>
      <c r="ALE89" s="61"/>
      <c r="ALF89" s="61"/>
      <c r="ALG89" s="61"/>
      <c r="ALH89" s="61"/>
      <c r="ALI89" s="61"/>
      <c r="ALJ89" s="61"/>
      <c r="ALK89" s="61"/>
      <c r="ALL89" s="61"/>
      <c r="ALM89" s="61"/>
      <c r="ALN89" s="61"/>
      <c r="ALO89" s="61"/>
      <c r="ALP89" s="61"/>
      <c r="ALQ89" s="61"/>
      <c r="ALR89" s="61"/>
    </row>
    <row r="90" spans="1:1006" ht="15.75">
      <c r="A90" s="177" t="s">
        <v>133</v>
      </c>
      <c r="B90" s="154" t="s">
        <v>143</v>
      </c>
      <c r="C90" s="156"/>
      <c r="D90" s="68"/>
      <c r="E90" s="68"/>
      <c r="F90" s="68"/>
      <c r="G90" s="68"/>
      <c r="H90" s="32">
        <f t="shared" si="2"/>
        <v>0</v>
      </c>
    </row>
    <row r="91" spans="1:1006" ht="31.5">
      <c r="A91" s="178"/>
      <c r="B91" s="32" t="s">
        <v>195</v>
      </c>
      <c r="C91" s="33" t="s">
        <v>67</v>
      </c>
      <c r="D91" s="34">
        <v>60</v>
      </c>
      <c r="E91" s="32">
        <v>0.93</v>
      </c>
      <c r="F91" s="32">
        <v>3.05</v>
      </c>
      <c r="G91" s="39">
        <v>2.6</v>
      </c>
      <c r="H91" s="32">
        <f t="shared" si="2"/>
        <v>41.57</v>
      </c>
    </row>
    <row r="92" spans="1:1006" ht="15.75">
      <c r="A92" s="178"/>
      <c r="B92" s="32" t="s">
        <v>183</v>
      </c>
      <c r="C92" s="33" t="s">
        <v>146</v>
      </c>
      <c r="D92" s="34">
        <v>200</v>
      </c>
      <c r="E92" s="32">
        <v>1.74</v>
      </c>
      <c r="F92" s="32">
        <v>4.95</v>
      </c>
      <c r="G92" s="39">
        <v>11.7</v>
      </c>
      <c r="H92" s="32">
        <f t="shared" si="2"/>
        <v>98.309999999999988</v>
      </c>
    </row>
    <row r="93" spans="1:1006" ht="31.5">
      <c r="A93" s="178"/>
      <c r="B93" s="32" t="s">
        <v>171</v>
      </c>
      <c r="C93" s="33" t="s">
        <v>90</v>
      </c>
      <c r="D93" s="34">
        <v>120</v>
      </c>
      <c r="E93" s="32">
        <v>9.56</v>
      </c>
      <c r="F93" s="32">
        <v>9.86</v>
      </c>
      <c r="G93" s="32">
        <v>12.14</v>
      </c>
      <c r="H93" s="32">
        <f t="shared" si="2"/>
        <v>175.54000000000002</v>
      </c>
    </row>
    <row r="94" spans="1:1006" ht="15.75">
      <c r="A94" s="178"/>
      <c r="B94" s="32" t="s">
        <v>65</v>
      </c>
      <c r="C94" s="33" t="s">
        <v>66</v>
      </c>
      <c r="D94" s="34">
        <v>150</v>
      </c>
      <c r="E94" s="39">
        <v>6.2</v>
      </c>
      <c r="F94" s="32">
        <v>4.58</v>
      </c>
      <c r="G94" s="39">
        <v>42.3</v>
      </c>
      <c r="H94" s="32">
        <f t="shared" si="2"/>
        <v>235.22</v>
      </c>
    </row>
    <row r="95" spans="1:1006" ht="15.75">
      <c r="A95" s="178"/>
      <c r="B95" s="39" t="s">
        <v>184</v>
      </c>
      <c r="C95" s="33" t="s">
        <v>59</v>
      </c>
      <c r="D95" s="34">
        <v>180</v>
      </c>
      <c r="E95" s="32">
        <v>0.14000000000000001</v>
      </c>
      <c r="F95" s="32">
        <v>0.04</v>
      </c>
      <c r="G95" s="32">
        <v>13.88</v>
      </c>
      <c r="H95" s="32">
        <f t="shared" si="2"/>
        <v>56.440000000000005</v>
      </c>
    </row>
    <row r="96" spans="1:1006" ht="15.75">
      <c r="A96" s="178"/>
      <c r="B96" s="32"/>
      <c r="C96" s="33" t="s">
        <v>33</v>
      </c>
      <c r="D96" s="34">
        <v>20</v>
      </c>
      <c r="E96" s="32">
        <v>1.58</v>
      </c>
      <c r="F96" s="39">
        <v>0.2</v>
      </c>
      <c r="G96" s="32">
        <v>9.66</v>
      </c>
      <c r="H96" s="32">
        <f t="shared" si="2"/>
        <v>46.76</v>
      </c>
    </row>
    <row r="97" spans="1:1006" ht="15.75">
      <c r="A97" s="178"/>
      <c r="B97" s="32"/>
      <c r="C97" s="33" t="s">
        <v>44</v>
      </c>
      <c r="D97" s="34">
        <v>40</v>
      </c>
      <c r="E97" s="32">
        <v>2.64</v>
      </c>
      <c r="F97" s="32">
        <v>0.48</v>
      </c>
      <c r="G97" s="32">
        <v>15.86</v>
      </c>
      <c r="H97" s="32">
        <f t="shared" si="2"/>
        <v>78.319999999999993</v>
      </c>
    </row>
    <row r="98" spans="1:1006" ht="15.75">
      <c r="A98" s="178"/>
      <c r="B98" s="32" t="s">
        <v>34</v>
      </c>
      <c r="C98" s="33" t="s">
        <v>35</v>
      </c>
      <c r="D98" s="34">
        <v>100</v>
      </c>
      <c r="E98" s="39">
        <v>0.4</v>
      </c>
      <c r="F98" s="39">
        <v>0.4</v>
      </c>
      <c r="G98" s="39">
        <v>9.8000000000000007</v>
      </c>
      <c r="H98" s="32">
        <f t="shared" si="2"/>
        <v>44.400000000000006</v>
      </c>
    </row>
    <row r="99" spans="1:1006" s="12" customFormat="1" ht="15.75">
      <c r="A99" s="179"/>
      <c r="B99" s="180" t="s">
        <v>45</v>
      </c>
      <c r="C99" s="180"/>
      <c r="D99" s="67">
        <v>870</v>
      </c>
      <c r="E99" s="67">
        <f>SUM(E91:E98)</f>
        <v>23.189999999999998</v>
      </c>
      <c r="F99" s="67">
        <f>SUM(F91:F98)</f>
        <v>23.559999999999995</v>
      </c>
      <c r="G99" s="67">
        <f>SUM(G91:G98)</f>
        <v>117.93999999999998</v>
      </c>
      <c r="H99" s="53">
        <f t="shared" si="2"/>
        <v>776.56</v>
      </c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1"/>
      <c r="BR99" s="61"/>
      <c r="BS99" s="61"/>
      <c r="BT99" s="61"/>
      <c r="BU99" s="61"/>
      <c r="BV99" s="61"/>
      <c r="BW99" s="61"/>
      <c r="BX99" s="61"/>
      <c r="BY99" s="61"/>
      <c r="BZ99" s="61"/>
      <c r="CA99" s="61"/>
      <c r="CB99" s="61"/>
      <c r="CC99" s="61"/>
      <c r="CD99" s="61"/>
      <c r="CE99" s="61"/>
      <c r="CF99" s="61"/>
      <c r="CG99" s="61"/>
      <c r="CH99" s="61"/>
      <c r="CI99" s="61"/>
      <c r="CJ99" s="61"/>
      <c r="CK99" s="61"/>
      <c r="CL99" s="61"/>
      <c r="CM99" s="61"/>
      <c r="CN99" s="61"/>
      <c r="CO99" s="61"/>
      <c r="CP99" s="61"/>
      <c r="CQ99" s="61"/>
      <c r="CR99" s="61"/>
      <c r="CS99" s="61"/>
      <c r="CT99" s="61"/>
      <c r="CU99" s="61"/>
      <c r="CV99" s="61"/>
      <c r="CW99" s="61"/>
      <c r="CX99" s="61"/>
      <c r="CY99" s="61"/>
      <c r="CZ99" s="61"/>
      <c r="DA99" s="61"/>
      <c r="DB99" s="61"/>
      <c r="DC99" s="61"/>
      <c r="DD99" s="61"/>
      <c r="DE99" s="61"/>
      <c r="DF99" s="61"/>
      <c r="DG99" s="61"/>
      <c r="DH99" s="61"/>
      <c r="DI99" s="61"/>
      <c r="DJ99" s="61"/>
      <c r="DK99" s="61"/>
      <c r="DL99" s="61"/>
      <c r="DM99" s="61"/>
      <c r="DN99" s="61"/>
      <c r="DO99" s="61"/>
      <c r="DP99" s="61"/>
      <c r="DQ99" s="61"/>
      <c r="DR99" s="61"/>
      <c r="DS99" s="61"/>
      <c r="DT99" s="61"/>
      <c r="DU99" s="61"/>
      <c r="DV99" s="61"/>
      <c r="DW99" s="61"/>
      <c r="DX99" s="61"/>
      <c r="DY99" s="61"/>
      <c r="DZ99" s="61"/>
      <c r="EA99" s="61"/>
      <c r="EB99" s="61"/>
      <c r="EC99" s="61"/>
      <c r="ED99" s="61"/>
      <c r="EE99" s="61"/>
      <c r="EF99" s="61"/>
      <c r="EG99" s="61"/>
      <c r="EH99" s="61"/>
      <c r="EI99" s="61"/>
      <c r="EJ99" s="61"/>
      <c r="EK99" s="61"/>
      <c r="EL99" s="61"/>
      <c r="EM99" s="61"/>
      <c r="EN99" s="61"/>
      <c r="EO99" s="61"/>
      <c r="EP99" s="61"/>
      <c r="EQ99" s="61"/>
      <c r="ER99" s="61"/>
      <c r="ES99" s="61"/>
      <c r="ET99" s="61"/>
      <c r="EU99" s="61"/>
      <c r="EV99" s="61"/>
      <c r="EW99" s="61"/>
      <c r="EX99" s="61"/>
      <c r="EY99" s="61"/>
      <c r="EZ99" s="61"/>
      <c r="FA99" s="61"/>
      <c r="FB99" s="61"/>
      <c r="FC99" s="61"/>
      <c r="FD99" s="61"/>
      <c r="FE99" s="61"/>
      <c r="FF99" s="61"/>
      <c r="FG99" s="61"/>
      <c r="FH99" s="61"/>
      <c r="FI99" s="61"/>
      <c r="FJ99" s="61"/>
      <c r="FK99" s="61"/>
      <c r="FL99" s="61"/>
      <c r="FM99" s="61"/>
      <c r="FN99" s="61"/>
      <c r="FO99" s="61"/>
      <c r="FP99" s="61"/>
      <c r="FQ99" s="61"/>
      <c r="FR99" s="61"/>
      <c r="FS99" s="61"/>
      <c r="FT99" s="61"/>
      <c r="FU99" s="61"/>
      <c r="FV99" s="61"/>
      <c r="FW99" s="61"/>
      <c r="FX99" s="61"/>
      <c r="FY99" s="61"/>
      <c r="FZ99" s="61"/>
      <c r="GA99" s="61"/>
      <c r="GB99" s="61"/>
      <c r="GC99" s="61"/>
      <c r="GD99" s="61"/>
      <c r="GE99" s="61"/>
      <c r="GF99" s="61"/>
      <c r="GG99" s="61"/>
      <c r="GH99" s="61"/>
      <c r="GI99" s="61"/>
      <c r="GJ99" s="61"/>
      <c r="GK99" s="61"/>
      <c r="GL99" s="61"/>
      <c r="GM99" s="61"/>
      <c r="GN99" s="61"/>
      <c r="GO99" s="61"/>
      <c r="GP99" s="61"/>
      <c r="GQ99" s="61"/>
      <c r="GR99" s="61"/>
      <c r="GS99" s="61"/>
      <c r="GT99" s="61"/>
      <c r="GU99" s="61"/>
      <c r="GV99" s="61"/>
      <c r="GW99" s="61"/>
      <c r="GX99" s="61"/>
      <c r="GY99" s="61"/>
      <c r="GZ99" s="61"/>
      <c r="HA99" s="61"/>
      <c r="HB99" s="61"/>
      <c r="HC99" s="61"/>
      <c r="HD99" s="61"/>
      <c r="HE99" s="61"/>
      <c r="HF99" s="61"/>
      <c r="HG99" s="61"/>
      <c r="HH99" s="61"/>
      <c r="HI99" s="61"/>
      <c r="HJ99" s="61"/>
      <c r="HK99" s="61"/>
      <c r="HL99" s="61"/>
      <c r="HM99" s="61"/>
      <c r="HN99" s="61"/>
      <c r="HO99" s="61"/>
      <c r="HP99" s="61"/>
      <c r="HQ99" s="61"/>
      <c r="HR99" s="61"/>
      <c r="HS99" s="61"/>
      <c r="HT99" s="61"/>
      <c r="HU99" s="61"/>
      <c r="HV99" s="61"/>
      <c r="HW99" s="61"/>
      <c r="HX99" s="61"/>
      <c r="HY99" s="61"/>
      <c r="HZ99" s="61"/>
      <c r="IA99" s="61"/>
      <c r="IB99" s="61"/>
      <c r="IC99" s="61"/>
      <c r="ID99" s="61"/>
      <c r="IE99" s="61"/>
      <c r="IF99" s="61"/>
      <c r="IG99" s="61"/>
      <c r="IH99" s="61"/>
      <c r="II99" s="61"/>
      <c r="IJ99" s="61"/>
      <c r="IK99" s="61"/>
      <c r="IL99" s="61"/>
      <c r="IM99" s="61"/>
      <c r="IN99" s="61"/>
      <c r="IO99" s="61"/>
      <c r="IP99" s="61"/>
      <c r="IQ99" s="61"/>
      <c r="IR99" s="61"/>
      <c r="IS99" s="61"/>
      <c r="IT99" s="61"/>
      <c r="IU99" s="61"/>
      <c r="IV99" s="61"/>
      <c r="IW99" s="61"/>
      <c r="IX99" s="61"/>
      <c r="IY99" s="61"/>
      <c r="IZ99" s="61"/>
      <c r="JA99" s="61"/>
      <c r="JB99" s="61"/>
      <c r="JC99" s="61"/>
      <c r="JD99" s="61"/>
      <c r="JE99" s="61"/>
      <c r="JF99" s="61"/>
      <c r="JG99" s="61"/>
      <c r="JH99" s="61"/>
      <c r="JI99" s="61"/>
      <c r="JJ99" s="61"/>
      <c r="JK99" s="61"/>
      <c r="JL99" s="61"/>
      <c r="JM99" s="61"/>
      <c r="JN99" s="61"/>
      <c r="JO99" s="61"/>
      <c r="JP99" s="61"/>
      <c r="JQ99" s="61"/>
      <c r="JR99" s="61"/>
      <c r="JS99" s="61"/>
      <c r="JT99" s="61"/>
      <c r="JU99" s="61"/>
      <c r="JV99" s="61"/>
      <c r="JW99" s="61"/>
      <c r="JX99" s="61"/>
      <c r="JY99" s="61"/>
      <c r="JZ99" s="61"/>
      <c r="KA99" s="61"/>
      <c r="KB99" s="61"/>
      <c r="KC99" s="61"/>
      <c r="KD99" s="61"/>
      <c r="KE99" s="61"/>
      <c r="KF99" s="61"/>
      <c r="KG99" s="61"/>
      <c r="KH99" s="61"/>
      <c r="KI99" s="61"/>
      <c r="KJ99" s="61"/>
      <c r="KK99" s="61"/>
      <c r="KL99" s="61"/>
      <c r="KM99" s="61"/>
      <c r="KN99" s="61"/>
      <c r="KO99" s="61"/>
      <c r="KP99" s="61"/>
      <c r="KQ99" s="61"/>
      <c r="KR99" s="61"/>
      <c r="KS99" s="61"/>
      <c r="KT99" s="61"/>
      <c r="KU99" s="61"/>
      <c r="KV99" s="61"/>
      <c r="KW99" s="61"/>
      <c r="KX99" s="61"/>
      <c r="KY99" s="61"/>
      <c r="KZ99" s="61"/>
      <c r="LA99" s="61"/>
      <c r="LB99" s="61"/>
      <c r="LC99" s="61"/>
      <c r="LD99" s="61"/>
      <c r="LE99" s="61"/>
      <c r="LF99" s="61"/>
      <c r="LG99" s="61"/>
      <c r="LH99" s="61"/>
      <c r="LI99" s="61"/>
      <c r="LJ99" s="61"/>
      <c r="LK99" s="61"/>
      <c r="LL99" s="61"/>
      <c r="LM99" s="61"/>
      <c r="LN99" s="61"/>
      <c r="LO99" s="61"/>
      <c r="LP99" s="61"/>
      <c r="LQ99" s="61"/>
      <c r="LR99" s="61"/>
      <c r="LS99" s="61"/>
      <c r="LT99" s="61"/>
      <c r="LU99" s="61"/>
      <c r="LV99" s="61"/>
      <c r="LW99" s="61"/>
      <c r="LX99" s="61"/>
      <c r="LY99" s="61"/>
      <c r="LZ99" s="61"/>
      <c r="MA99" s="61"/>
      <c r="MB99" s="61"/>
      <c r="MC99" s="61"/>
      <c r="MD99" s="61"/>
      <c r="ME99" s="61"/>
      <c r="MF99" s="61"/>
      <c r="MG99" s="61"/>
      <c r="MH99" s="61"/>
      <c r="MI99" s="61"/>
      <c r="MJ99" s="61"/>
      <c r="MK99" s="61"/>
      <c r="ML99" s="61"/>
      <c r="MM99" s="61"/>
      <c r="MN99" s="61"/>
      <c r="MO99" s="61"/>
      <c r="MP99" s="61"/>
      <c r="MQ99" s="61"/>
      <c r="MR99" s="61"/>
      <c r="MS99" s="61"/>
      <c r="MT99" s="61"/>
      <c r="MU99" s="61"/>
      <c r="MV99" s="61"/>
      <c r="MW99" s="61"/>
      <c r="MX99" s="61"/>
      <c r="MY99" s="61"/>
      <c r="MZ99" s="61"/>
      <c r="NA99" s="61"/>
      <c r="NB99" s="61"/>
      <c r="NC99" s="61"/>
      <c r="ND99" s="61"/>
      <c r="NE99" s="61"/>
      <c r="NF99" s="61"/>
      <c r="NG99" s="61"/>
      <c r="NH99" s="61"/>
      <c r="NI99" s="61"/>
      <c r="NJ99" s="61"/>
      <c r="NK99" s="61"/>
      <c r="NL99" s="61"/>
      <c r="NM99" s="61"/>
      <c r="NN99" s="61"/>
      <c r="NO99" s="61"/>
      <c r="NP99" s="61"/>
      <c r="NQ99" s="61"/>
      <c r="NR99" s="61"/>
      <c r="NS99" s="61"/>
      <c r="NT99" s="61"/>
      <c r="NU99" s="61"/>
      <c r="NV99" s="61"/>
      <c r="NW99" s="61"/>
      <c r="NX99" s="61"/>
      <c r="NY99" s="61"/>
      <c r="NZ99" s="61"/>
      <c r="OA99" s="61"/>
      <c r="OB99" s="61"/>
      <c r="OC99" s="61"/>
      <c r="OD99" s="61"/>
      <c r="OE99" s="61"/>
      <c r="OF99" s="61"/>
      <c r="OG99" s="61"/>
      <c r="OH99" s="61"/>
      <c r="OI99" s="61"/>
      <c r="OJ99" s="61"/>
      <c r="OK99" s="61"/>
      <c r="OL99" s="61"/>
      <c r="OM99" s="61"/>
      <c r="ON99" s="61"/>
      <c r="OO99" s="61"/>
      <c r="OP99" s="61"/>
      <c r="OQ99" s="61"/>
      <c r="OR99" s="61"/>
      <c r="OS99" s="61"/>
      <c r="OT99" s="61"/>
      <c r="OU99" s="61"/>
      <c r="OV99" s="61"/>
      <c r="OW99" s="61"/>
      <c r="OX99" s="61"/>
      <c r="OY99" s="61"/>
      <c r="OZ99" s="61"/>
      <c r="PA99" s="61"/>
      <c r="PB99" s="61"/>
      <c r="PC99" s="61"/>
      <c r="PD99" s="61"/>
      <c r="PE99" s="61"/>
      <c r="PF99" s="61"/>
      <c r="PG99" s="61"/>
      <c r="PH99" s="61"/>
      <c r="PI99" s="61"/>
      <c r="PJ99" s="61"/>
      <c r="PK99" s="61"/>
      <c r="PL99" s="61"/>
      <c r="PM99" s="61"/>
      <c r="PN99" s="61"/>
      <c r="PO99" s="61"/>
      <c r="PP99" s="61"/>
      <c r="PQ99" s="61"/>
      <c r="PR99" s="61"/>
      <c r="PS99" s="61"/>
      <c r="PT99" s="61"/>
      <c r="PU99" s="61"/>
      <c r="PV99" s="61"/>
      <c r="PW99" s="61"/>
      <c r="PX99" s="61"/>
      <c r="PY99" s="61"/>
      <c r="PZ99" s="61"/>
      <c r="QA99" s="61"/>
      <c r="QB99" s="61"/>
      <c r="QC99" s="61"/>
      <c r="QD99" s="61"/>
      <c r="QE99" s="61"/>
      <c r="QF99" s="61"/>
      <c r="QG99" s="61"/>
      <c r="QH99" s="61"/>
      <c r="QI99" s="61"/>
      <c r="QJ99" s="61"/>
      <c r="QK99" s="61"/>
      <c r="QL99" s="61"/>
      <c r="QM99" s="61"/>
      <c r="QN99" s="61"/>
      <c r="QO99" s="61"/>
      <c r="QP99" s="61"/>
      <c r="QQ99" s="61"/>
      <c r="QR99" s="61"/>
      <c r="QS99" s="61"/>
      <c r="QT99" s="61"/>
      <c r="QU99" s="61"/>
      <c r="QV99" s="61"/>
      <c r="QW99" s="61"/>
      <c r="QX99" s="61"/>
      <c r="QY99" s="61"/>
      <c r="QZ99" s="61"/>
      <c r="RA99" s="61"/>
      <c r="RB99" s="61"/>
      <c r="RC99" s="61"/>
      <c r="RD99" s="61"/>
      <c r="RE99" s="61"/>
      <c r="RF99" s="61"/>
      <c r="RG99" s="61"/>
      <c r="RH99" s="61"/>
      <c r="RI99" s="61"/>
      <c r="RJ99" s="61"/>
      <c r="RK99" s="61"/>
      <c r="RL99" s="61"/>
      <c r="RM99" s="61"/>
      <c r="RN99" s="61"/>
      <c r="RO99" s="61"/>
      <c r="RP99" s="61"/>
      <c r="RQ99" s="61"/>
      <c r="RR99" s="61"/>
      <c r="RS99" s="61"/>
      <c r="RT99" s="61"/>
      <c r="RU99" s="61"/>
      <c r="RV99" s="61"/>
      <c r="RW99" s="61"/>
      <c r="RX99" s="61"/>
      <c r="RY99" s="61"/>
      <c r="RZ99" s="61"/>
      <c r="SA99" s="61"/>
      <c r="SB99" s="61"/>
      <c r="SC99" s="61"/>
      <c r="SD99" s="61"/>
      <c r="SE99" s="61"/>
      <c r="SF99" s="61"/>
      <c r="SG99" s="61"/>
      <c r="SH99" s="61"/>
      <c r="SI99" s="61"/>
      <c r="SJ99" s="61"/>
      <c r="SK99" s="61"/>
      <c r="SL99" s="61"/>
      <c r="SM99" s="61"/>
      <c r="SN99" s="61"/>
      <c r="SO99" s="61"/>
      <c r="SP99" s="61"/>
      <c r="SQ99" s="61"/>
      <c r="SR99" s="61"/>
      <c r="SS99" s="61"/>
      <c r="ST99" s="61"/>
      <c r="SU99" s="61"/>
      <c r="SV99" s="61"/>
      <c r="SW99" s="61"/>
      <c r="SX99" s="61"/>
      <c r="SY99" s="61"/>
      <c r="SZ99" s="61"/>
      <c r="TA99" s="61"/>
      <c r="TB99" s="61"/>
      <c r="TC99" s="61"/>
      <c r="TD99" s="61"/>
      <c r="TE99" s="61"/>
      <c r="TF99" s="61"/>
      <c r="TG99" s="61"/>
      <c r="TH99" s="61"/>
      <c r="TI99" s="61"/>
      <c r="TJ99" s="61"/>
      <c r="TK99" s="61"/>
      <c r="TL99" s="61"/>
      <c r="TM99" s="61"/>
      <c r="TN99" s="61"/>
      <c r="TO99" s="61"/>
      <c r="TP99" s="61"/>
      <c r="TQ99" s="61"/>
      <c r="TR99" s="61"/>
      <c r="TS99" s="61"/>
      <c r="TT99" s="61"/>
      <c r="TU99" s="61"/>
      <c r="TV99" s="61"/>
      <c r="TW99" s="61"/>
      <c r="TX99" s="61"/>
      <c r="TY99" s="61"/>
      <c r="TZ99" s="61"/>
      <c r="UA99" s="61"/>
      <c r="UB99" s="61"/>
      <c r="UC99" s="61"/>
      <c r="UD99" s="61"/>
      <c r="UE99" s="61"/>
      <c r="UF99" s="61"/>
      <c r="UG99" s="61"/>
      <c r="UH99" s="61"/>
      <c r="UI99" s="61"/>
      <c r="UJ99" s="61"/>
      <c r="UK99" s="61"/>
      <c r="UL99" s="61"/>
      <c r="UM99" s="61"/>
      <c r="UN99" s="61"/>
      <c r="UO99" s="61"/>
      <c r="UP99" s="61"/>
      <c r="UQ99" s="61"/>
      <c r="UR99" s="61"/>
      <c r="US99" s="61"/>
      <c r="UT99" s="61"/>
      <c r="UU99" s="61"/>
      <c r="UV99" s="61"/>
      <c r="UW99" s="61"/>
      <c r="UX99" s="61"/>
      <c r="UY99" s="61"/>
      <c r="UZ99" s="61"/>
      <c r="VA99" s="61"/>
      <c r="VB99" s="61"/>
      <c r="VC99" s="61"/>
      <c r="VD99" s="61"/>
      <c r="VE99" s="61"/>
      <c r="VF99" s="61"/>
      <c r="VG99" s="61"/>
      <c r="VH99" s="61"/>
      <c r="VI99" s="61"/>
      <c r="VJ99" s="61"/>
      <c r="VK99" s="61"/>
      <c r="VL99" s="61"/>
      <c r="VM99" s="61"/>
      <c r="VN99" s="61"/>
      <c r="VO99" s="61"/>
      <c r="VP99" s="61"/>
      <c r="VQ99" s="61"/>
      <c r="VR99" s="61"/>
      <c r="VS99" s="61"/>
      <c r="VT99" s="61"/>
      <c r="VU99" s="61"/>
      <c r="VV99" s="61"/>
      <c r="VW99" s="61"/>
      <c r="VX99" s="61"/>
      <c r="VY99" s="61"/>
      <c r="VZ99" s="61"/>
      <c r="WA99" s="61"/>
      <c r="WB99" s="61"/>
      <c r="WC99" s="61"/>
      <c r="WD99" s="61"/>
      <c r="WE99" s="61"/>
      <c r="WF99" s="61"/>
      <c r="WG99" s="61"/>
      <c r="WH99" s="61"/>
      <c r="WI99" s="61"/>
      <c r="WJ99" s="61"/>
      <c r="WK99" s="61"/>
      <c r="WL99" s="61"/>
      <c r="WM99" s="61"/>
      <c r="WN99" s="61"/>
      <c r="WO99" s="61"/>
      <c r="WP99" s="61"/>
      <c r="WQ99" s="61"/>
      <c r="WR99" s="61"/>
      <c r="WS99" s="61"/>
      <c r="WT99" s="61"/>
      <c r="WU99" s="61"/>
      <c r="WV99" s="61"/>
      <c r="WW99" s="61"/>
      <c r="WX99" s="61"/>
      <c r="WY99" s="61"/>
      <c r="WZ99" s="61"/>
      <c r="XA99" s="61"/>
      <c r="XB99" s="61"/>
      <c r="XC99" s="61"/>
      <c r="XD99" s="61"/>
      <c r="XE99" s="61"/>
      <c r="XF99" s="61"/>
      <c r="XG99" s="61"/>
      <c r="XH99" s="61"/>
      <c r="XI99" s="61"/>
      <c r="XJ99" s="61"/>
      <c r="XK99" s="61"/>
      <c r="XL99" s="61"/>
      <c r="XM99" s="61"/>
      <c r="XN99" s="61"/>
      <c r="XO99" s="61"/>
      <c r="XP99" s="61"/>
      <c r="XQ99" s="61"/>
      <c r="XR99" s="61"/>
      <c r="XS99" s="61"/>
      <c r="XT99" s="61"/>
      <c r="XU99" s="61"/>
      <c r="XV99" s="61"/>
      <c r="XW99" s="61"/>
      <c r="XX99" s="61"/>
      <c r="XY99" s="61"/>
      <c r="XZ99" s="61"/>
      <c r="YA99" s="61"/>
      <c r="YB99" s="61"/>
      <c r="YC99" s="61"/>
      <c r="YD99" s="61"/>
      <c r="YE99" s="61"/>
      <c r="YF99" s="61"/>
      <c r="YG99" s="61"/>
      <c r="YH99" s="61"/>
      <c r="YI99" s="61"/>
      <c r="YJ99" s="61"/>
      <c r="YK99" s="61"/>
      <c r="YL99" s="61"/>
      <c r="YM99" s="61"/>
      <c r="YN99" s="61"/>
      <c r="YO99" s="61"/>
      <c r="YP99" s="61"/>
      <c r="YQ99" s="61"/>
      <c r="YR99" s="61"/>
      <c r="YS99" s="61"/>
      <c r="YT99" s="61"/>
      <c r="YU99" s="61"/>
      <c r="YV99" s="61"/>
      <c r="YW99" s="61"/>
      <c r="YX99" s="61"/>
      <c r="YY99" s="61"/>
      <c r="YZ99" s="61"/>
      <c r="ZA99" s="61"/>
      <c r="ZB99" s="61"/>
      <c r="ZC99" s="61"/>
      <c r="ZD99" s="61"/>
      <c r="ZE99" s="61"/>
      <c r="ZF99" s="61"/>
      <c r="ZG99" s="61"/>
      <c r="ZH99" s="61"/>
      <c r="ZI99" s="61"/>
      <c r="ZJ99" s="61"/>
      <c r="ZK99" s="61"/>
      <c r="ZL99" s="61"/>
      <c r="ZM99" s="61"/>
      <c r="ZN99" s="61"/>
      <c r="ZO99" s="61"/>
      <c r="ZP99" s="61"/>
      <c r="ZQ99" s="61"/>
      <c r="ZR99" s="61"/>
      <c r="ZS99" s="61"/>
      <c r="ZT99" s="61"/>
      <c r="ZU99" s="61"/>
      <c r="ZV99" s="61"/>
      <c r="ZW99" s="61"/>
      <c r="ZX99" s="61"/>
      <c r="ZY99" s="61"/>
      <c r="ZZ99" s="61"/>
      <c r="AAA99" s="61"/>
      <c r="AAB99" s="61"/>
      <c r="AAC99" s="61"/>
      <c r="AAD99" s="61"/>
      <c r="AAE99" s="61"/>
      <c r="AAF99" s="61"/>
      <c r="AAG99" s="61"/>
      <c r="AAH99" s="61"/>
      <c r="AAI99" s="61"/>
      <c r="AAJ99" s="61"/>
      <c r="AAK99" s="61"/>
      <c r="AAL99" s="61"/>
      <c r="AAM99" s="61"/>
      <c r="AAN99" s="61"/>
      <c r="AAO99" s="61"/>
      <c r="AAP99" s="61"/>
      <c r="AAQ99" s="61"/>
      <c r="AAR99" s="61"/>
      <c r="AAS99" s="61"/>
      <c r="AAT99" s="61"/>
      <c r="AAU99" s="61"/>
      <c r="AAV99" s="61"/>
      <c r="AAW99" s="61"/>
      <c r="AAX99" s="61"/>
      <c r="AAY99" s="61"/>
      <c r="AAZ99" s="61"/>
      <c r="ABA99" s="61"/>
      <c r="ABB99" s="61"/>
      <c r="ABC99" s="61"/>
      <c r="ABD99" s="61"/>
      <c r="ABE99" s="61"/>
      <c r="ABF99" s="61"/>
      <c r="ABG99" s="61"/>
      <c r="ABH99" s="61"/>
      <c r="ABI99" s="61"/>
      <c r="ABJ99" s="61"/>
      <c r="ABK99" s="61"/>
      <c r="ABL99" s="61"/>
      <c r="ABM99" s="61"/>
      <c r="ABN99" s="61"/>
      <c r="ABO99" s="61"/>
      <c r="ABP99" s="61"/>
      <c r="ABQ99" s="61"/>
      <c r="ABR99" s="61"/>
      <c r="ABS99" s="61"/>
      <c r="ABT99" s="61"/>
      <c r="ABU99" s="61"/>
      <c r="ABV99" s="61"/>
      <c r="ABW99" s="61"/>
      <c r="ABX99" s="61"/>
      <c r="ABY99" s="61"/>
      <c r="ABZ99" s="61"/>
      <c r="ACA99" s="61"/>
      <c r="ACB99" s="61"/>
      <c r="ACC99" s="61"/>
      <c r="ACD99" s="61"/>
      <c r="ACE99" s="61"/>
      <c r="ACF99" s="61"/>
      <c r="ACG99" s="61"/>
      <c r="ACH99" s="61"/>
      <c r="ACI99" s="61"/>
      <c r="ACJ99" s="61"/>
      <c r="ACK99" s="61"/>
      <c r="ACL99" s="61"/>
      <c r="ACM99" s="61"/>
      <c r="ACN99" s="61"/>
      <c r="ACO99" s="61"/>
      <c r="ACP99" s="61"/>
      <c r="ACQ99" s="61"/>
      <c r="ACR99" s="61"/>
      <c r="ACS99" s="61"/>
      <c r="ACT99" s="61"/>
      <c r="ACU99" s="61"/>
      <c r="ACV99" s="61"/>
      <c r="ACW99" s="61"/>
      <c r="ACX99" s="61"/>
      <c r="ACY99" s="61"/>
      <c r="ACZ99" s="61"/>
      <c r="ADA99" s="61"/>
      <c r="ADB99" s="61"/>
      <c r="ADC99" s="61"/>
      <c r="ADD99" s="61"/>
      <c r="ADE99" s="61"/>
      <c r="ADF99" s="61"/>
      <c r="ADG99" s="61"/>
      <c r="ADH99" s="61"/>
      <c r="ADI99" s="61"/>
      <c r="ADJ99" s="61"/>
      <c r="ADK99" s="61"/>
      <c r="ADL99" s="61"/>
      <c r="ADM99" s="61"/>
      <c r="ADN99" s="61"/>
      <c r="ADO99" s="61"/>
      <c r="ADP99" s="61"/>
      <c r="ADQ99" s="61"/>
      <c r="ADR99" s="61"/>
      <c r="ADS99" s="61"/>
      <c r="ADT99" s="61"/>
      <c r="ADU99" s="61"/>
      <c r="ADV99" s="61"/>
      <c r="ADW99" s="61"/>
      <c r="ADX99" s="61"/>
      <c r="ADY99" s="61"/>
      <c r="ADZ99" s="61"/>
      <c r="AEA99" s="61"/>
      <c r="AEB99" s="61"/>
      <c r="AEC99" s="61"/>
      <c r="AED99" s="61"/>
      <c r="AEE99" s="61"/>
      <c r="AEF99" s="61"/>
      <c r="AEG99" s="61"/>
      <c r="AEH99" s="61"/>
      <c r="AEI99" s="61"/>
      <c r="AEJ99" s="61"/>
      <c r="AEK99" s="61"/>
      <c r="AEL99" s="61"/>
      <c r="AEM99" s="61"/>
      <c r="AEN99" s="61"/>
      <c r="AEO99" s="61"/>
      <c r="AEP99" s="61"/>
      <c r="AEQ99" s="61"/>
      <c r="AER99" s="61"/>
      <c r="AES99" s="61"/>
      <c r="AET99" s="61"/>
      <c r="AEU99" s="61"/>
      <c r="AEV99" s="61"/>
      <c r="AEW99" s="61"/>
      <c r="AEX99" s="61"/>
      <c r="AEY99" s="61"/>
      <c r="AEZ99" s="61"/>
      <c r="AFA99" s="61"/>
      <c r="AFB99" s="61"/>
      <c r="AFC99" s="61"/>
      <c r="AFD99" s="61"/>
      <c r="AFE99" s="61"/>
      <c r="AFF99" s="61"/>
      <c r="AFG99" s="61"/>
      <c r="AFH99" s="61"/>
      <c r="AFI99" s="61"/>
      <c r="AFJ99" s="61"/>
      <c r="AFK99" s="61"/>
      <c r="AFL99" s="61"/>
      <c r="AFM99" s="61"/>
      <c r="AFN99" s="61"/>
      <c r="AFO99" s="61"/>
      <c r="AFP99" s="61"/>
      <c r="AFQ99" s="61"/>
      <c r="AFR99" s="61"/>
      <c r="AFS99" s="61"/>
      <c r="AFT99" s="61"/>
      <c r="AFU99" s="61"/>
      <c r="AFV99" s="61"/>
      <c r="AFW99" s="61"/>
      <c r="AFX99" s="61"/>
      <c r="AFY99" s="61"/>
      <c r="AFZ99" s="61"/>
      <c r="AGA99" s="61"/>
      <c r="AGB99" s="61"/>
      <c r="AGC99" s="61"/>
      <c r="AGD99" s="61"/>
      <c r="AGE99" s="61"/>
      <c r="AGF99" s="61"/>
      <c r="AGG99" s="61"/>
      <c r="AGH99" s="61"/>
      <c r="AGI99" s="61"/>
      <c r="AGJ99" s="61"/>
      <c r="AGK99" s="61"/>
      <c r="AGL99" s="61"/>
      <c r="AGM99" s="61"/>
      <c r="AGN99" s="61"/>
      <c r="AGO99" s="61"/>
      <c r="AGP99" s="61"/>
      <c r="AGQ99" s="61"/>
      <c r="AGR99" s="61"/>
      <c r="AGS99" s="61"/>
      <c r="AGT99" s="61"/>
      <c r="AGU99" s="61"/>
      <c r="AGV99" s="61"/>
      <c r="AGW99" s="61"/>
      <c r="AGX99" s="61"/>
      <c r="AGY99" s="61"/>
      <c r="AGZ99" s="61"/>
      <c r="AHA99" s="61"/>
      <c r="AHB99" s="61"/>
      <c r="AHC99" s="61"/>
      <c r="AHD99" s="61"/>
      <c r="AHE99" s="61"/>
      <c r="AHF99" s="61"/>
      <c r="AHG99" s="61"/>
      <c r="AHH99" s="61"/>
      <c r="AHI99" s="61"/>
      <c r="AHJ99" s="61"/>
      <c r="AHK99" s="61"/>
      <c r="AHL99" s="61"/>
      <c r="AHM99" s="61"/>
      <c r="AHN99" s="61"/>
      <c r="AHO99" s="61"/>
      <c r="AHP99" s="61"/>
      <c r="AHQ99" s="61"/>
      <c r="AHR99" s="61"/>
      <c r="AHS99" s="61"/>
      <c r="AHT99" s="61"/>
      <c r="AHU99" s="61"/>
      <c r="AHV99" s="61"/>
      <c r="AHW99" s="61"/>
      <c r="AHX99" s="61"/>
      <c r="AHY99" s="61"/>
      <c r="AHZ99" s="61"/>
      <c r="AIA99" s="61"/>
      <c r="AIB99" s="61"/>
      <c r="AIC99" s="61"/>
      <c r="AID99" s="61"/>
      <c r="AIE99" s="61"/>
      <c r="AIF99" s="61"/>
      <c r="AIG99" s="61"/>
      <c r="AIH99" s="61"/>
      <c r="AII99" s="61"/>
      <c r="AIJ99" s="61"/>
      <c r="AIK99" s="61"/>
      <c r="AIL99" s="61"/>
      <c r="AIM99" s="61"/>
      <c r="AIN99" s="61"/>
      <c r="AIO99" s="61"/>
      <c r="AIP99" s="61"/>
      <c r="AIQ99" s="61"/>
      <c r="AIR99" s="61"/>
      <c r="AIS99" s="61"/>
      <c r="AIT99" s="61"/>
      <c r="AIU99" s="61"/>
      <c r="AIV99" s="61"/>
      <c r="AIW99" s="61"/>
      <c r="AIX99" s="61"/>
      <c r="AIY99" s="61"/>
      <c r="AIZ99" s="61"/>
      <c r="AJA99" s="61"/>
      <c r="AJB99" s="61"/>
      <c r="AJC99" s="61"/>
      <c r="AJD99" s="61"/>
      <c r="AJE99" s="61"/>
      <c r="AJF99" s="61"/>
      <c r="AJG99" s="61"/>
      <c r="AJH99" s="61"/>
      <c r="AJI99" s="61"/>
      <c r="AJJ99" s="61"/>
      <c r="AJK99" s="61"/>
      <c r="AJL99" s="61"/>
      <c r="AJM99" s="61"/>
      <c r="AJN99" s="61"/>
      <c r="AJO99" s="61"/>
      <c r="AJP99" s="61"/>
      <c r="AJQ99" s="61"/>
      <c r="AJR99" s="61"/>
      <c r="AJS99" s="61"/>
      <c r="AJT99" s="61"/>
      <c r="AJU99" s="61"/>
      <c r="AJV99" s="61"/>
      <c r="AJW99" s="61"/>
      <c r="AJX99" s="61"/>
      <c r="AJY99" s="61"/>
      <c r="AJZ99" s="61"/>
      <c r="AKA99" s="61"/>
      <c r="AKB99" s="61"/>
      <c r="AKC99" s="61"/>
      <c r="AKD99" s="61"/>
      <c r="AKE99" s="61"/>
      <c r="AKF99" s="61"/>
      <c r="AKG99" s="61"/>
      <c r="AKH99" s="61"/>
      <c r="AKI99" s="61"/>
      <c r="AKJ99" s="61"/>
      <c r="AKK99" s="61"/>
      <c r="AKL99" s="61"/>
      <c r="AKM99" s="61"/>
      <c r="AKN99" s="61"/>
      <c r="AKO99" s="61"/>
      <c r="AKP99" s="61"/>
      <c r="AKQ99" s="61"/>
      <c r="AKR99" s="61"/>
      <c r="AKS99" s="61"/>
      <c r="AKT99" s="61"/>
      <c r="AKU99" s="61"/>
      <c r="AKV99" s="61"/>
      <c r="AKW99" s="61"/>
      <c r="AKX99" s="61"/>
      <c r="AKY99" s="61"/>
      <c r="AKZ99" s="61"/>
      <c r="ALA99" s="61"/>
      <c r="ALB99" s="61"/>
      <c r="ALC99" s="61"/>
      <c r="ALD99" s="61"/>
      <c r="ALE99" s="61"/>
      <c r="ALF99" s="61"/>
      <c r="ALG99" s="61"/>
      <c r="ALH99" s="61"/>
      <c r="ALI99" s="61"/>
      <c r="ALJ99" s="61"/>
      <c r="ALK99" s="61"/>
      <c r="ALL99" s="61"/>
      <c r="ALM99" s="61"/>
      <c r="ALN99" s="61"/>
      <c r="ALO99" s="61"/>
      <c r="ALP99" s="61"/>
      <c r="ALQ99" s="61"/>
      <c r="ALR99" s="61"/>
    </row>
    <row r="100" spans="1:1006" ht="15.75">
      <c r="A100" s="177" t="s">
        <v>136</v>
      </c>
      <c r="B100" s="154" t="s">
        <v>143</v>
      </c>
      <c r="C100" s="156"/>
      <c r="D100" s="68"/>
      <c r="E100" s="68"/>
      <c r="F100" s="68"/>
      <c r="G100" s="68"/>
      <c r="H100" s="32">
        <f t="shared" si="2"/>
        <v>0</v>
      </c>
    </row>
    <row r="101" spans="1:1006" ht="31.5">
      <c r="A101" s="178"/>
      <c r="B101" s="34" t="s">
        <v>187</v>
      </c>
      <c r="C101" s="33" t="s">
        <v>82</v>
      </c>
      <c r="D101" s="34">
        <v>60</v>
      </c>
      <c r="E101" s="32">
        <v>2.1800000000000002</v>
      </c>
      <c r="F101" s="32">
        <v>4.6100000000000003</v>
      </c>
      <c r="G101" s="32">
        <v>3.31</v>
      </c>
      <c r="H101" s="32">
        <f t="shared" si="2"/>
        <v>63.45</v>
      </c>
    </row>
    <row r="102" spans="1:1006" ht="31.5">
      <c r="A102" s="178"/>
      <c r="B102" s="32" t="s">
        <v>196</v>
      </c>
      <c r="C102" s="33" t="s">
        <v>39</v>
      </c>
      <c r="D102" s="34">
        <v>205</v>
      </c>
      <c r="E102" s="32">
        <v>1.53</v>
      </c>
      <c r="F102" s="32">
        <v>4.88</v>
      </c>
      <c r="G102" s="32">
        <v>9.94</v>
      </c>
      <c r="H102" s="32">
        <f t="shared" si="2"/>
        <v>89.800000000000011</v>
      </c>
    </row>
    <row r="103" spans="1:1006" ht="31.5">
      <c r="A103" s="178"/>
      <c r="B103" s="32" t="s">
        <v>178</v>
      </c>
      <c r="C103" s="33" t="s">
        <v>70</v>
      </c>
      <c r="D103" s="34">
        <v>120</v>
      </c>
      <c r="E103" s="32">
        <v>12.09</v>
      </c>
      <c r="F103" s="32">
        <v>5.61</v>
      </c>
      <c r="G103" s="32">
        <v>8.4600000000000009</v>
      </c>
      <c r="H103" s="32">
        <f t="shared" si="2"/>
        <v>132.69</v>
      </c>
    </row>
    <row r="104" spans="1:1006" ht="15.75">
      <c r="A104" s="178"/>
      <c r="B104" s="32" t="s">
        <v>71</v>
      </c>
      <c r="C104" s="33" t="s">
        <v>72</v>
      </c>
      <c r="D104" s="34">
        <v>150</v>
      </c>
      <c r="E104" s="32">
        <v>3.27</v>
      </c>
      <c r="F104" s="32">
        <v>4.71</v>
      </c>
      <c r="G104" s="32">
        <v>22.03</v>
      </c>
      <c r="H104" s="32">
        <f t="shared" si="2"/>
        <v>143.59</v>
      </c>
    </row>
    <row r="105" spans="1:1006" ht="15.75">
      <c r="A105" s="178"/>
      <c r="B105" s="39" t="s">
        <v>184</v>
      </c>
      <c r="C105" s="33" t="s">
        <v>59</v>
      </c>
      <c r="D105" s="34">
        <v>180</v>
      </c>
      <c r="E105" s="32">
        <v>0.14000000000000001</v>
      </c>
      <c r="F105" s="32">
        <v>0.04</v>
      </c>
      <c r="G105" s="32">
        <v>13.88</v>
      </c>
      <c r="H105" s="32">
        <f t="shared" si="2"/>
        <v>56.440000000000005</v>
      </c>
    </row>
    <row r="106" spans="1:1006" ht="15.75">
      <c r="A106" s="178"/>
      <c r="B106" s="32"/>
      <c r="C106" s="33" t="s">
        <v>44</v>
      </c>
      <c r="D106" s="34">
        <v>40</v>
      </c>
      <c r="E106" s="32">
        <v>2.64</v>
      </c>
      <c r="F106" s="32">
        <v>0.48</v>
      </c>
      <c r="G106" s="32">
        <v>15.86</v>
      </c>
      <c r="H106" s="32">
        <f>G106*4+F106*9+E106*4</f>
        <v>78.319999999999993</v>
      </c>
    </row>
    <row r="107" spans="1:1006" ht="15.75">
      <c r="A107" s="178"/>
      <c r="B107" s="32"/>
      <c r="C107" s="33" t="s">
        <v>33</v>
      </c>
      <c r="D107" s="34">
        <v>20</v>
      </c>
      <c r="E107" s="32">
        <v>1.58</v>
      </c>
      <c r="F107" s="39">
        <v>0.2</v>
      </c>
      <c r="G107" s="32">
        <v>9.66</v>
      </c>
      <c r="H107" s="32">
        <f t="shared" si="2"/>
        <v>46.76</v>
      </c>
    </row>
    <row r="108" spans="1:1006" ht="15.75">
      <c r="A108" s="178"/>
      <c r="B108" s="32" t="s">
        <v>34</v>
      </c>
      <c r="C108" s="33" t="s">
        <v>35</v>
      </c>
      <c r="D108" s="34">
        <v>100</v>
      </c>
      <c r="E108" s="39">
        <v>0.4</v>
      </c>
      <c r="F108" s="39">
        <v>0.4</v>
      </c>
      <c r="G108" s="39">
        <v>9.8000000000000007</v>
      </c>
      <c r="H108" s="32">
        <f t="shared" si="2"/>
        <v>44.400000000000006</v>
      </c>
    </row>
    <row r="109" spans="1:1006" s="12" customFormat="1" ht="15.75">
      <c r="A109" s="179"/>
      <c r="B109" s="180" t="s">
        <v>45</v>
      </c>
      <c r="C109" s="180"/>
      <c r="D109" s="67">
        <v>875</v>
      </c>
      <c r="E109" s="70">
        <f>SUM(E101:E108)</f>
        <v>23.83</v>
      </c>
      <c r="F109" s="70">
        <f>SUM(F101:F108)</f>
        <v>20.93</v>
      </c>
      <c r="G109" s="67">
        <f>SUM(G101:G108)</f>
        <v>92.94</v>
      </c>
      <c r="H109" s="53">
        <f>G109*4+F109*9+E109*4</f>
        <v>655.45</v>
      </c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  <c r="BL109" s="61"/>
      <c r="BM109" s="61"/>
      <c r="BN109" s="61"/>
      <c r="BO109" s="61"/>
      <c r="BP109" s="61"/>
      <c r="BQ109" s="61"/>
      <c r="BR109" s="61"/>
      <c r="BS109" s="61"/>
      <c r="BT109" s="61"/>
      <c r="BU109" s="61"/>
      <c r="BV109" s="61"/>
      <c r="BW109" s="61"/>
      <c r="BX109" s="61"/>
      <c r="BY109" s="61"/>
      <c r="BZ109" s="61"/>
      <c r="CA109" s="61"/>
      <c r="CB109" s="61"/>
      <c r="CC109" s="61"/>
      <c r="CD109" s="61"/>
      <c r="CE109" s="61"/>
      <c r="CF109" s="61"/>
      <c r="CG109" s="61"/>
      <c r="CH109" s="61"/>
      <c r="CI109" s="61"/>
      <c r="CJ109" s="61"/>
      <c r="CK109" s="61"/>
      <c r="CL109" s="61"/>
      <c r="CM109" s="61"/>
      <c r="CN109" s="61"/>
      <c r="CO109" s="61"/>
      <c r="CP109" s="61"/>
      <c r="CQ109" s="61"/>
      <c r="CR109" s="61"/>
      <c r="CS109" s="61"/>
      <c r="CT109" s="61"/>
      <c r="CU109" s="61"/>
      <c r="CV109" s="61"/>
      <c r="CW109" s="61"/>
      <c r="CX109" s="61"/>
      <c r="CY109" s="61"/>
      <c r="CZ109" s="61"/>
      <c r="DA109" s="61"/>
      <c r="DB109" s="61"/>
      <c r="DC109" s="61"/>
      <c r="DD109" s="61"/>
      <c r="DE109" s="61"/>
      <c r="DF109" s="61"/>
      <c r="DG109" s="61"/>
      <c r="DH109" s="61"/>
      <c r="DI109" s="61"/>
      <c r="DJ109" s="61"/>
      <c r="DK109" s="61"/>
      <c r="DL109" s="61"/>
      <c r="DM109" s="61"/>
      <c r="DN109" s="61"/>
      <c r="DO109" s="61"/>
      <c r="DP109" s="61"/>
      <c r="DQ109" s="61"/>
      <c r="DR109" s="61"/>
      <c r="DS109" s="61"/>
      <c r="DT109" s="61"/>
      <c r="DU109" s="61"/>
      <c r="DV109" s="61"/>
      <c r="DW109" s="61"/>
      <c r="DX109" s="61"/>
      <c r="DY109" s="61"/>
      <c r="DZ109" s="61"/>
      <c r="EA109" s="61"/>
      <c r="EB109" s="61"/>
      <c r="EC109" s="61"/>
      <c r="ED109" s="61"/>
      <c r="EE109" s="61"/>
      <c r="EF109" s="61"/>
      <c r="EG109" s="61"/>
      <c r="EH109" s="61"/>
      <c r="EI109" s="61"/>
      <c r="EJ109" s="61"/>
      <c r="EK109" s="61"/>
      <c r="EL109" s="61"/>
      <c r="EM109" s="61"/>
      <c r="EN109" s="61"/>
      <c r="EO109" s="61"/>
      <c r="EP109" s="61"/>
      <c r="EQ109" s="61"/>
      <c r="ER109" s="61"/>
      <c r="ES109" s="61"/>
      <c r="ET109" s="61"/>
      <c r="EU109" s="61"/>
      <c r="EV109" s="61"/>
      <c r="EW109" s="61"/>
      <c r="EX109" s="61"/>
      <c r="EY109" s="61"/>
      <c r="EZ109" s="61"/>
      <c r="FA109" s="61"/>
      <c r="FB109" s="61"/>
      <c r="FC109" s="61"/>
      <c r="FD109" s="61"/>
      <c r="FE109" s="61"/>
      <c r="FF109" s="61"/>
      <c r="FG109" s="61"/>
      <c r="FH109" s="61"/>
      <c r="FI109" s="61"/>
      <c r="FJ109" s="61"/>
      <c r="FK109" s="61"/>
      <c r="FL109" s="61"/>
      <c r="FM109" s="61"/>
      <c r="FN109" s="61"/>
      <c r="FO109" s="61"/>
      <c r="FP109" s="61"/>
      <c r="FQ109" s="61"/>
      <c r="FR109" s="61"/>
      <c r="FS109" s="61"/>
      <c r="FT109" s="61"/>
      <c r="FU109" s="61"/>
      <c r="FV109" s="61"/>
      <c r="FW109" s="61"/>
      <c r="FX109" s="61"/>
      <c r="FY109" s="61"/>
      <c r="FZ109" s="61"/>
      <c r="GA109" s="61"/>
      <c r="GB109" s="61"/>
      <c r="GC109" s="61"/>
      <c r="GD109" s="61"/>
      <c r="GE109" s="61"/>
      <c r="GF109" s="61"/>
      <c r="GG109" s="61"/>
      <c r="GH109" s="61"/>
      <c r="GI109" s="61"/>
      <c r="GJ109" s="61"/>
      <c r="GK109" s="61"/>
      <c r="GL109" s="61"/>
      <c r="GM109" s="61"/>
      <c r="GN109" s="61"/>
      <c r="GO109" s="61"/>
      <c r="GP109" s="61"/>
      <c r="GQ109" s="61"/>
      <c r="GR109" s="61"/>
      <c r="GS109" s="61"/>
      <c r="GT109" s="61"/>
      <c r="GU109" s="61"/>
      <c r="GV109" s="61"/>
      <c r="GW109" s="61"/>
      <c r="GX109" s="61"/>
      <c r="GY109" s="61"/>
      <c r="GZ109" s="61"/>
      <c r="HA109" s="61"/>
      <c r="HB109" s="61"/>
      <c r="HC109" s="61"/>
      <c r="HD109" s="61"/>
      <c r="HE109" s="61"/>
      <c r="HF109" s="61"/>
      <c r="HG109" s="61"/>
      <c r="HH109" s="61"/>
      <c r="HI109" s="61"/>
      <c r="HJ109" s="61"/>
      <c r="HK109" s="61"/>
      <c r="HL109" s="61"/>
      <c r="HM109" s="61"/>
      <c r="HN109" s="61"/>
      <c r="HO109" s="61"/>
      <c r="HP109" s="61"/>
      <c r="HQ109" s="61"/>
      <c r="HR109" s="61"/>
      <c r="HS109" s="61"/>
      <c r="HT109" s="61"/>
      <c r="HU109" s="61"/>
      <c r="HV109" s="61"/>
      <c r="HW109" s="61"/>
      <c r="HX109" s="61"/>
      <c r="HY109" s="61"/>
      <c r="HZ109" s="61"/>
      <c r="IA109" s="61"/>
      <c r="IB109" s="61"/>
      <c r="IC109" s="61"/>
      <c r="ID109" s="61"/>
      <c r="IE109" s="61"/>
      <c r="IF109" s="61"/>
      <c r="IG109" s="61"/>
      <c r="IH109" s="61"/>
      <c r="II109" s="61"/>
      <c r="IJ109" s="61"/>
      <c r="IK109" s="61"/>
      <c r="IL109" s="61"/>
      <c r="IM109" s="61"/>
      <c r="IN109" s="61"/>
      <c r="IO109" s="61"/>
      <c r="IP109" s="61"/>
      <c r="IQ109" s="61"/>
      <c r="IR109" s="61"/>
      <c r="IS109" s="61"/>
      <c r="IT109" s="61"/>
      <c r="IU109" s="61"/>
      <c r="IV109" s="61"/>
      <c r="IW109" s="61"/>
      <c r="IX109" s="61"/>
      <c r="IY109" s="61"/>
      <c r="IZ109" s="61"/>
      <c r="JA109" s="61"/>
      <c r="JB109" s="61"/>
      <c r="JC109" s="61"/>
      <c r="JD109" s="61"/>
      <c r="JE109" s="61"/>
      <c r="JF109" s="61"/>
      <c r="JG109" s="61"/>
      <c r="JH109" s="61"/>
      <c r="JI109" s="61"/>
      <c r="JJ109" s="61"/>
      <c r="JK109" s="61"/>
      <c r="JL109" s="61"/>
      <c r="JM109" s="61"/>
      <c r="JN109" s="61"/>
      <c r="JO109" s="61"/>
      <c r="JP109" s="61"/>
      <c r="JQ109" s="61"/>
      <c r="JR109" s="61"/>
      <c r="JS109" s="61"/>
      <c r="JT109" s="61"/>
      <c r="JU109" s="61"/>
      <c r="JV109" s="61"/>
      <c r="JW109" s="61"/>
      <c r="JX109" s="61"/>
      <c r="JY109" s="61"/>
      <c r="JZ109" s="61"/>
      <c r="KA109" s="61"/>
      <c r="KB109" s="61"/>
      <c r="KC109" s="61"/>
      <c r="KD109" s="61"/>
      <c r="KE109" s="61"/>
      <c r="KF109" s="61"/>
      <c r="KG109" s="61"/>
      <c r="KH109" s="61"/>
      <c r="KI109" s="61"/>
      <c r="KJ109" s="61"/>
      <c r="KK109" s="61"/>
      <c r="KL109" s="61"/>
      <c r="KM109" s="61"/>
      <c r="KN109" s="61"/>
      <c r="KO109" s="61"/>
      <c r="KP109" s="61"/>
      <c r="KQ109" s="61"/>
      <c r="KR109" s="61"/>
      <c r="KS109" s="61"/>
      <c r="KT109" s="61"/>
      <c r="KU109" s="61"/>
      <c r="KV109" s="61"/>
      <c r="KW109" s="61"/>
      <c r="KX109" s="61"/>
      <c r="KY109" s="61"/>
      <c r="KZ109" s="61"/>
      <c r="LA109" s="61"/>
      <c r="LB109" s="61"/>
      <c r="LC109" s="61"/>
      <c r="LD109" s="61"/>
      <c r="LE109" s="61"/>
      <c r="LF109" s="61"/>
      <c r="LG109" s="61"/>
      <c r="LH109" s="61"/>
      <c r="LI109" s="61"/>
      <c r="LJ109" s="61"/>
      <c r="LK109" s="61"/>
      <c r="LL109" s="61"/>
      <c r="LM109" s="61"/>
      <c r="LN109" s="61"/>
      <c r="LO109" s="61"/>
      <c r="LP109" s="61"/>
      <c r="LQ109" s="61"/>
      <c r="LR109" s="61"/>
      <c r="LS109" s="61"/>
      <c r="LT109" s="61"/>
      <c r="LU109" s="61"/>
      <c r="LV109" s="61"/>
      <c r="LW109" s="61"/>
      <c r="LX109" s="61"/>
      <c r="LY109" s="61"/>
      <c r="LZ109" s="61"/>
      <c r="MA109" s="61"/>
      <c r="MB109" s="61"/>
      <c r="MC109" s="61"/>
      <c r="MD109" s="61"/>
      <c r="ME109" s="61"/>
      <c r="MF109" s="61"/>
      <c r="MG109" s="61"/>
      <c r="MH109" s="61"/>
      <c r="MI109" s="61"/>
      <c r="MJ109" s="61"/>
      <c r="MK109" s="61"/>
      <c r="ML109" s="61"/>
      <c r="MM109" s="61"/>
      <c r="MN109" s="61"/>
      <c r="MO109" s="61"/>
      <c r="MP109" s="61"/>
      <c r="MQ109" s="61"/>
      <c r="MR109" s="61"/>
      <c r="MS109" s="61"/>
      <c r="MT109" s="61"/>
      <c r="MU109" s="61"/>
      <c r="MV109" s="61"/>
      <c r="MW109" s="61"/>
      <c r="MX109" s="61"/>
      <c r="MY109" s="61"/>
      <c r="MZ109" s="61"/>
      <c r="NA109" s="61"/>
      <c r="NB109" s="61"/>
      <c r="NC109" s="61"/>
      <c r="ND109" s="61"/>
      <c r="NE109" s="61"/>
      <c r="NF109" s="61"/>
      <c r="NG109" s="61"/>
      <c r="NH109" s="61"/>
      <c r="NI109" s="61"/>
      <c r="NJ109" s="61"/>
      <c r="NK109" s="61"/>
      <c r="NL109" s="61"/>
      <c r="NM109" s="61"/>
      <c r="NN109" s="61"/>
      <c r="NO109" s="61"/>
      <c r="NP109" s="61"/>
      <c r="NQ109" s="61"/>
      <c r="NR109" s="61"/>
      <c r="NS109" s="61"/>
      <c r="NT109" s="61"/>
      <c r="NU109" s="61"/>
      <c r="NV109" s="61"/>
      <c r="NW109" s="61"/>
      <c r="NX109" s="61"/>
      <c r="NY109" s="61"/>
      <c r="NZ109" s="61"/>
      <c r="OA109" s="61"/>
      <c r="OB109" s="61"/>
      <c r="OC109" s="61"/>
      <c r="OD109" s="61"/>
      <c r="OE109" s="61"/>
      <c r="OF109" s="61"/>
      <c r="OG109" s="61"/>
      <c r="OH109" s="61"/>
      <c r="OI109" s="61"/>
      <c r="OJ109" s="61"/>
      <c r="OK109" s="61"/>
      <c r="OL109" s="61"/>
      <c r="OM109" s="61"/>
      <c r="ON109" s="61"/>
      <c r="OO109" s="61"/>
      <c r="OP109" s="61"/>
      <c r="OQ109" s="61"/>
      <c r="OR109" s="61"/>
      <c r="OS109" s="61"/>
      <c r="OT109" s="61"/>
      <c r="OU109" s="61"/>
      <c r="OV109" s="61"/>
      <c r="OW109" s="61"/>
      <c r="OX109" s="61"/>
      <c r="OY109" s="61"/>
      <c r="OZ109" s="61"/>
      <c r="PA109" s="61"/>
      <c r="PB109" s="61"/>
      <c r="PC109" s="61"/>
      <c r="PD109" s="61"/>
      <c r="PE109" s="61"/>
      <c r="PF109" s="61"/>
      <c r="PG109" s="61"/>
      <c r="PH109" s="61"/>
      <c r="PI109" s="61"/>
      <c r="PJ109" s="61"/>
      <c r="PK109" s="61"/>
      <c r="PL109" s="61"/>
      <c r="PM109" s="61"/>
      <c r="PN109" s="61"/>
      <c r="PO109" s="61"/>
      <c r="PP109" s="61"/>
      <c r="PQ109" s="61"/>
      <c r="PR109" s="61"/>
      <c r="PS109" s="61"/>
      <c r="PT109" s="61"/>
      <c r="PU109" s="61"/>
      <c r="PV109" s="61"/>
      <c r="PW109" s="61"/>
      <c r="PX109" s="61"/>
      <c r="PY109" s="61"/>
      <c r="PZ109" s="61"/>
      <c r="QA109" s="61"/>
      <c r="QB109" s="61"/>
      <c r="QC109" s="61"/>
      <c r="QD109" s="61"/>
      <c r="QE109" s="61"/>
      <c r="QF109" s="61"/>
      <c r="QG109" s="61"/>
      <c r="QH109" s="61"/>
      <c r="QI109" s="61"/>
      <c r="QJ109" s="61"/>
      <c r="QK109" s="61"/>
      <c r="QL109" s="61"/>
      <c r="QM109" s="61"/>
      <c r="QN109" s="61"/>
      <c r="QO109" s="61"/>
      <c r="QP109" s="61"/>
      <c r="QQ109" s="61"/>
      <c r="QR109" s="61"/>
      <c r="QS109" s="61"/>
      <c r="QT109" s="61"/>
      <c r="QU109" s="61"/>
      <c r="QV109" s="61"/>
      <c r="QW109" s="61"/>
      <c r="QX109" s="61"/>
      <c r="QY109" s="61"/>
      <c r="QZ109" s="61"/>
      <c r="RA109" s="61"/>
      <c r="RB109" s="61"/>
      <c r="RC109" s="61"/>
      <c r="RD109" s="61"/>
      <c r="RE109" s="61"/>
      <c r="RF109" s="61"/>
      <c r="RG109" s="61"/>
      <c r="RH109" s="61"/>
      <c r="RI109" s="61"/>
      <c r="RJ109" s="61"/>
      <c r="RK109" s="61"/>
      <c r="RL109" s="61"/>
      <c r="RM109" s="61"/>
      <c r="RN109" s="61"/>
      <c r="RO109" s="61"/>
      <c r="RP109" s="61"/>
      <c r="RQ109" s="61"/>
      <c r="RR109" s="61"/>
      <c r="RS109" s="61"/>
      <c r="RT109" s="61"/>
      <c r="RU109" s="61"/>
      <c r="RV109" s="61"/>
      <c r="RW109" s="61"/>
      <c r="RX109" s="61"/>
      <c r="RY109" s="61"/>
      <c r="RZ109" s="61"/>
      <c r="SA109" s="61"/>
      <c r="SB109" s="61"/>
      <c r="SC109" s="61"/>
      <c r="SD109" s="61"/>
      <c r="SE109" s="61"/>
      <c r="SF109" s="61"/>
      <c r="SG109" s="61"/>
      <c r="SH109" s="61"/>
      <c r="SI109" s="61"/>
      <c r="SJ109" s="61"/>
      <c r="SK109" s="61"/>
      <c r="SL109" s="61"/>
      <c r="SM109" s="61"/>
      <c r="SN109" s="61"/>
      <c r="SO109" s="61"/>
      <c r="SP109" s="61"/>
      <c r="SQ109" s="61"/>
      <c r="SR109" s="61"/>
      <c r="SS109" s="61"/>
      <c r="ST109" s="61"/>
      <c r="SU109" s="61"/>
      <c r="SV109" s="61"/>
      <c r="SW109" s="61"/>
      <c r="SX109" s="61"/>
      <c r="SY109" s="61"/>
      <c r="SZ109" s="61"/>
      <c r="TA109" s="61"/>
      <c r="TB109" s="61"/>
      <c r="TC109" s="61"/>
      <c r="TD109" s="61"/>
      <c r="TE109" s="61"/>
      <c r="TF109" s="61"/>
      <c r="TG109" s="61"/>
      <c r="TH109" s="61"/>
      <c r="TI109" s="61"/>
      <c r="TJ109" s="61"/>
      <c r="TK109" s="61"/>
      <c r="TL109" s="61"/>
      <c r="TM109" s="61"/>
      <c r="TN109" s="61"/>
      <c r="TO109" s="61"/>
      <c r="TP109" s="61"/>
      <c r="TQ109" s="61"/>
      <c r="TR109" s="61"/>
      <c r="TS109" s="61"/>
      <c r="TT109" s="61"/>
      <c r="TU109" s="61"/>
      <c r="TV109" s="61"/>
      <c r="TW109" s="61"/>
      <c r="TX109" s="61"/>
      <c r="TY109" s="61"/>
      <c r="TZ109" s="61"/>
      <c r="UA109" s="61"/>
      <c r="UB109" s="61"/>
      <c r="UC109" s="61"/>
      <c r="UD109" s="61"/>
      <c r="UE109" s="61"/>
      <c r="UF109" s="61"/>
      <c r="UG109" s="61"/>
      <c r="UH109" s="61"/>
      <c r="UI109" s="61"/>
      <c r="UJ109" s="61"/>
      <c r="UK109" s="61"/>
      <c r="UL109" s="61"/>
      <c r="UM109" s="61"/>
      <c r="UN109" s="61"/>
      <c r="UO109" s="61"/>
      <c r="UP109" s="61"/>
      <c r="UQ109" s="61"/>
      <c r="UR109" s="61"/>
      <c r="US109" s="61"/>
      <c r="UT109" s="61"/>
      <c r="UU109" s="61"/>
      <c r="UV109" s="61"/>
      <c r="UW109" s="61"/>
      <c r="UX109" s="61"/>
      <c r="UY109" s="61"/>
      <c r="UZ109" s="61"/>
      <c r="VA109" s="61"/>
      <c r="VB109" s="61"/>
      <c r="VC109" s="61"/>
      <c r="VD109" s="61"/>
      <c r="VE109" s="61"/>
      <c r="VF109" s="61"/>
      <c r="VG109" s="61"/>
      <c r="VH109" s="61"/>
      <c r="VI109" s="61"/>
      <c r="VJ109" s="61"/>
      <c r="VK109" s="61"/>
      <c r="VL109" s="61"/>
      <c r="VM109" s="61"/>
      <c r="VN109" s="61"/>
      <c r="VO109" s="61"/>
      <c r="VP109" s="61"/>
      <c r="VQ109" s="61"/>
      <c r="VR109" s="61"/>
      <c r="VS109" s="61"/>
      <c r="VT109" s="61"/>
      <c r="VU109" s="61"/>
      <c r="VV109" s="61"/>
      <c r="VW109" s="61"/>
      <c r="VX109" s="61"/>
      <c r="VY109" s="61"/>
      <c r="VZ109" s="61"/>
      <c r="WA109" s="61"/>
      <c r="WB109" s="61"/>
      <c r="WC109" s="61"/>
      <c r="WD109" s="61"/>
      <c r="WE109" s="61"/>
      <c r="WF109" s="61"/>
      <c r="WG109" s="61"/>
      <c r="WH109" s="61"/>
      <c r="WI109" s="61"/>
      <c r="WJ109" s="61"/>
      <c r="WK109" s="61"/>
      <c r="WL109" s="61"/>
      <c r="WM109" s="61"/>
      <c r="WN109" s="61"/>
      <c r="WO109" s="61"/>
      <c r="WP109" s="61"/>
      <c r="WQ109" s="61"/>
      <c r="WR109" s="61"/>
      <c r="WS109" s="61"/>
      <c r="WT109" s="61"/>
      <c r="WU109" s="61"/>
      <c r="WV109" s="61"/>
      <c r="WW109" s="61"/>
      <c r="WX109" s="61"/>
      <c r="WY109" s="61"/>
      <c r="WZ109" s="61"/>
      <c r="XA109" s="61"/>
      <c r="XB109" s="61"/>
      <c r="XC109" s="61"/>
      <c r="XD109" s="61"/>
      <c r="XE109" s="61"/>
      <c r="XF109" s="61"/>
      <c r="XG109" s="61"/>
      <c r="XH109" s="61"/>
      <c r="XI109" s="61"/>
      <c r="XJ109" s="61"/>
      <c r="XK109" s="61"/>
      <c r="XL109" s="61"/>
      <c r="XM109" s="61"/>
      <c r="XN109" s="61"/>
      <c r="XO109" s="61"/>
      <c r="XP109" s="61"/>
      <c r="XQ109" s="61"/>
      <c r="XR109" s="61"/>
      <c r="XS109" s="61"/>
      <c r="XT109" s="61"/>
      <c r="XU109" s="61"/>
      <c r="XV109" s="61"/>
      <c r="XW109" s="61"/>
      <c r="XX109" s="61"/>
      <c r="XY109" s="61"/>
      <c r="XZ109" s="61"/>
      <c r="YA109" s="61"/>
      <c r="YB109" s="61"/>
      <c r="YC109" s="61"/>
      <c r="YD109" s="61"/>
      <c r="YE109" s="61"/>
      <c r="YF109" s="61"/>
      <c r="YG109" s="61"/>
      <c r="YH109" s="61"/>
      <c r="YI109" s="61"/>
      <c r="YJ109" s="61"/>
      <c r="YK109" s="61"/>
      <c r="YL109" s="61"/>
      <c r="YM109" s="61"/>
      <c r="YN109" s="61"/>
      <c r="YO109" s="61"/>
      <c r="YP109" s="61"/>
      <c r="YQ109" s="61"/>
      <c r="YR109" s="61"/>
      <c r="YS109" s="61"/>
      <c r="YT109" s="61"/>
      <c r="YU109" s="61"/>
      <c r="YV109" s="61"/>
      <c r="YW109" s="61"/>
      <c r="YX109" s="61"/>
      <c r="YY109" s="61"/>
      <c r="YZ109" s="61"/>
      <c r="ZA109" s="61"/>
      <c r="ZB109" s="61"/>
      <c r="ZC109" s="61"/>
      <c r="ZD109" s="61"/>
      <c r="ZE109" s="61"/>
      <c r="ZF109" s="61"/>
      <c r="ZG109" s="61"/>
      <c r="ZH109" s="61"/>
      <c r="ZI109" s="61"/>
      <c r="ZJ109" s="61"/>
      <c r="ZK109" s="61"/>
      <c r="ZL109" s="61"/>
      <c r="ZM109" s="61"/>
      <c r="ZN109" s="61"/>
      <c r="ZO109" s="61"/>
      <c r="ZP109" s="61"/>
      <c r="ZQ109" s="61"/>
      <c r="ZR109" s="61"/>
      <c r="ZS109" s="61"/>
      <c r="ZT109" s="61"/>
      <c r="ZU109" s="61"/>
      <c r="ZV109" s="61"/>
      <c r="ZW109" s="61"/>
      <c r="ZX109" s="61"/>
      <c r="ZY109" s="61"/>
      <c r="ZZ109" s="61"/>
      <c r="AAA109" s="61"/>
      <c r="AAB109" s="61"/>
      <c r="AAC109" s="61"/>
      <c r="AAD109" s="61"/>
      <c r="AAE109" s="61"/>
      <c r="AAF109" s="61"/>
      <c r="AAG109" s="61"/>
      <c r="AAH109" s="61"/>
      <c r="AAI109" s="61"/>
      <c r="AAJ109" s="61"/>
      <c r="AAK109" s="61"/>
      <c r="AAL109" s="61"/>
      <c r="AAM109" s="61"/>
      <c r="AAN109" s="61"/>
      <c r="AAO109" s="61"/>
      <c r="AAP109" s="61"/>
      <c r="AAQ109" s="61"/>
      <c r="AAR109" s="61"/>
      <c r="AAS109" s="61"/>
      <c r="AAT109" s="61"/>
      <c r="AAU109" s="61"/>
      <c r="AAV109" s="61"/>
      <c r="AAW109" s="61"/>
      <c r="AAX109" s="61"/>
      <c r="AAY109" s="61"/>
      <c r="AAZ109" s="61"/>
      <c r="ABA109" s="61"/>
      <c r="ABB109" s="61"/>
      <c r="ABC109" s="61"/>
      <c r="ABD109" s="61"/>
      <c r="ABE109" s="61"/>
      <c r="ABF109" s="61"/>
      <c r="ABG109" s="61"/>
      <c r="ABH109" s="61"/>
      <c r="ABI109" s="61"/>
      <c r="ABJ109" s="61"/>
      <c r="ABK109" s="61"/>
      <c r="ABL109" s="61"/>
      <c r="ABM109" s="61"/>
      <c r="ABN109" s="61"/>
      <c r="ABO109" s="61"/>
      <c r="ABP109" s="61"/>
      <c r="ABQ109" s="61"/>
      <c r="ABR109" s="61"/>
      <c r="ABS109" s="61"/>
      <c r="ABT109" s="61"/>
      <c r="ABU109" s="61"/>
      <c r="ABV109" s="61"/>
      <c r="ABW109" s="61"/>
      <c r="ABX109" s="61"/>
      <c r="ABY109" s="61"/>
      <c r="ABZ109" s="61"/>
      <c r="ACA109" s="61"/>
      <c r="ACB109" s="61"/>
      <c r="ACC109" s="61"/>
      <c r="ACD109" s="61"/>
      <c r="ACE109" s="61"/>
      <c r="ACF109" s="61"/>
      <c r="ACG109" s="61"/>
      <c r="ACH109" s="61"/>
      <c r="ACI109" s="61"/>
      <c r="ACJ109" s="61"/>
      <c r="ACK109" s="61"/>
      <c r="ACL109" s="61"/>
      <c r="ACM109" s="61"/>
      <c r="ACN109" s="61"/>
      <c r="ACO109" s="61"/>
      <c r="ACP109" s="61"/>
      <c r="ACQ109" s="61"/>
      <c r="ACR109" s="61"/>
      <c r="ACS109" s="61"/>
      <c r="ACT109" s="61"/>
      <c r="ACU109" s="61"/>
      <c r="ACV109" s="61"/>
      <c r="ACW109" s="61"/>
      <c r="ACX109" s="61"/>
      <c r="ACY109" s="61"/>
      <c r="ACZ109" s="61"/>
      <c r="ADA109" s="61"/>
      <c r="ADB109" s="61"/>
      <c r="ADC109" s="61"/>
      <c r="ADD109" s="61"/>
      <c r="ADE109" s="61"/>
      <c r="ADF109" s="61"/>
      <c r="ADG109" s="61"/>
      <c r="ADH109" s="61"/>
      <c r="ADI109" s="61"/>
      <c r="ADJ109" s="61"/>
      <c r="ADK109" s="61"/>
      <c r="ADL109" s="61"/>
      <c r="ADM109" s="61"/>
      <c r="ADN109" s="61"/>
      <c r="ADO109" s="61"/>
      <c r="ADP109" s="61"/>
      <c r="ADQ109" s="61"/>
      <c r="ADR109" s="61"/>
      <c r="ADS109" s="61"/>
      <c r="ADT109" s="61"/>
      <c r="ADU109" s="61"/>
      <c r="ADV109" s="61"/>
      <c r="ADW109" s="61"/>
      <c r="ADX109" s="61"/>
      <c r="ADY109" s="61"/>
      <c r="ADZ109" s="61"/>
      <c r="AEA109" s="61"/>
      <c r="AEB109" s="61"/>
      <c r="AEC109" s="61"/>
      <c r="AED109" s="61"/>
      <c r="AEE109" s="61"/>
      <c r="AEF109" s="61"/>
      <c r="AEG109" s="61"/>
      <c r="AEH109" s="61"/>
      <c r="AEI109" s="61"/>
      <c r="AEJ109" s="61"/>
      <c r="AEK109" s="61"/>
      <c r="AEL109" s="61"/>
      <c r="AEM109" s="61"/>
      <c r="AEN109" s="61"/>
      <c r="AEO109" s="61"/>
      <c r="AEP109" s="61"/>
      <c r="AEQ109" s="61"/>
      <c r="AER109" s="61"/>
      <c r="AES109" s="61"/>
      <c r="AET109" s="61"/>
      <c r="AEU109" s="61"/>
      <c r="AEV109" s="61"/>
      <c r="AEW109" s="61"/>
      <c r="AEX109" s="61"/>
      <c r="AEY109" s="61"/>
      <c r="AEZ109" s="61"/>
      <c r="AFA109" s="61"/>
      <c r="AFB109" s="61"/>
      <c r="AFC109" s="61"/>
      <c r="AFD109" s="61"/>
      <c r="AFE109" s="61"/>
      <c r="AFF109" s="61"/>
      <c r="AFG109" s="61"/>
      <c r="AFH109" s="61"/>
      <c r="AFI109" s="61"/>
      <c r="AFJ109" s="61"/>
      <c r="AFK109" s="61"/>
      <c r="AFL109" s="61"/>
      <c r="AFM109" s="61"/>
      <c r="AFN109" s="61"/>
      <c r="AFO109" s="61"/>
      <c r="AFP109" s="61"/>
      <c r="AFQ109" s="61"/>
      <c r="AFR109" s="61"/>
      <c r="AFS109" s="61"/>
      <c r="AFT109" s="61"/>
      <c r="AFU109" s="61"/>
      <c r="AFV109" s="61"/>
      <c r="AFW109" s="61"/>
      <c r="AFX109" s="61"/>
      <c r="AFY109" s="61"/>
      <c r="AFZ109" s="61"/>
      <c r="AGA109" s="61"/>
      <c r="AGB109" s="61"/>
      <c r="AGC109" s="61"/>
      <c r="AGD109" s="61"/>
      <c r="AGE109" s="61"/>
      <c r="AGF109" s="61"/>
      <c r="AGG109" s="61"/>
      <c r="AGH109" s="61"/>
      <c r="AGI109" s="61"/>
      <c r="AGJ109" s="61"/>
      <c r="AGK109" s="61"/>
      <c r="AGL109" s="61"/>
      <c r="AGM109" s="61"/>
      <c r="AGN109" s="61"/>
      <c r="AGO109" s="61"/>
      <c r="AGP109" s="61"/>
      <c r="AGQ109" s="61"/>
      <c r="AGR109" s="61"/>
      <c r="AGS109" s="61"/>
      <c r="AGT109" s="61"/>
      <c r="AGU109" s="61"/>
      <c r="AGV109" s="61"/>
      <c r="AGW109" s="61"/>
      <c r="AGX109" s="61"/>
      <c r="AGY109" s="61"/>
      <c r="AGZ109" s="61"/>
      <c r="AHA109" s="61"/>
      <c r="AHB109" s="61"/>
      <c r="AHC109" s="61"/>
      <c r="AHD109" s="61"/>
      <c r="AHE109" s="61"/>
      <c r="AHF109" s="61"/>
      <c r="AHG109" s="61"/>
      <c r="AHH109" s="61"/>
      <c r="AHI109" s="61"/>
      <c r="AHJ109" s="61"/>
      <c r="AHK109" s="61"/>
      <c r="AHL109" s="61"/>
      <c r="AHM109" s="61"/>
      <c r="AHN109" s="61"/>
      <c r="AHO109" s="61"/>
      <c r="AHP109" s="61"/>
      <c r="AHQ109" s="61"/>
      <c r="AHR109" s="61"/>
      <c r="AHS109" s="61"/>
      <c r="AHT109" s="61"/>
      <c r="AHU109" s="61"/>
      <c r="AHV109" s="61"/>
      <c r="AHW109" s="61"/>
      <c r="AHX109" s="61"/>
      <c r="AHY109" s="61"/>
      <c r="AHZ109" s="61"/>
      <c r="AIA109" s="61"/>
      <c r="AIB109" s="61"/>
      <c r="AIC109" s="61"/>
      <c r="AID109" s="61"/>
      <c r="AIE109" s="61"/>
      <c r="AIF109" s="61"/>
      <c r="AIG109" s="61"/>
      <c r="AIH109" s="61"/>
      <c r="AII109" s="61"/>
      <c r="AIJ109" s="61"/>
      <c r="AIK109" s="61"/>
      <c r="AIL109" s="61"/>
      <c r="AIM109" s="61"/>
      <c r="AIN109" s="61"/>
      <c r="AIO109" s="61"/>
      <c r="AIP109" s="61"/>
      <c r="AIQ109" s="61"/>
      <c r="AIR109" s="61"/>
      <c r="AIS109" s="61"/>
      <c r="AIT109" s="61"/>
      <c r="AIU109" s="61"/>
      <c r="AIV109" s="61"/>
      <c r="AIW109" s="61"/>
      <c r="AIX109" s="61"/>
      <c r="AIY109" s="61"/>
      <c r="AIZ109" s="61"/>
      <c r="AJA109" s="61"/>
      <c r="AJB109" s="61"/>
      <c r="AJC109" s="61"/>
      <c r="AJD109" s="61"/>
      <c r="AJE109" s="61"/>
      <c r="AJF109" s="61"/>
      <c r="AJG109" s="61"/>
      <c r="AJH109" s="61"/>
      <c r="AJI109" s="61"/>
      <c r="AJJ109" s="61"/>
      <c r="AJK109" s="61"/>
      <c r="AJL109" s="61"/>
      <c r="AJM109" s="61"/>
      <c r="AJN109" s="61"/>
      <c r="AJO109" s="61"/>
      <c r="AJP109" s="61"/>
      <c r="AJQ109" s="61"/>
      <c r="AJR109" s="61"/>
      <c r="AJS109" s="61"/>
      <c r="AJT109" s="61"/>
      <c r="AJU109" s="61"/>
      <c r="AJV109" s="61"/>
      <c r="AJW109" s="61"/>
      <c r="AJX109" s="61"/>
      <c r="AJY109" s="61"/>
      <c r="AJZ109" s="61"/>
      <c r="AKA109" s="61"/>
      <c r="AKB109" s="61"/>
      <c r="AKC109" s="61"/>
      <c r="AKD109" s="61"/>
      <c r="AKE109" s="61"/>
      <c r="AKF109" s="61"/>
      <c r="AKG109" s="61"/>
      <c r="AKH109" s="61"/>
      <c r="AKI109" s="61"/>
      <c r="AKJ109" s="61"/>
      <c r="AKK109" s="61"/>
      <c r="AKL109" s="61"/>
      <c r="AKM109" s="61"/>
      <c r="AKN109" s="61"/>
      <c r="AKO109" s="61"/>
      <c r="AKP109" s="61"/>
      <c r="AKQ109" s="61"/>
      <c r="AKR109" s="61"/>
      <c r="AKS109" s="61"/>
      <c r="AKT109" s="61"/>
      <c r="AKU109" s="61"/>
      <c r="AKV109" s="61"/>
      <c r="AKW109" s="61"/>
      <c r="AKX109" s="61"/>
      <c r="AKY109" s="61"/>
      <c r="AKZ109" s="61"/>
      <c r="ALA109" s="61"/>
      <c r="ALB109" s="61"/>
      <c r="ALC109" s="61"/>
      <c r="ALD109" s="61"/>
      <c r="ALE109" s="61"/>
      <c r="ALF109" s="61"/>
      <c r="ALG109" s="61"/>
      <c r="ALH109" s="61"/>
      <c r="ALI109" s="61"/>
      <c r="ALJ109" s="61"/>
      <c r="ALK109" s="61"/>
      <c r="ALL109" s="61"/>
      <c r="ALM109" s="61"/>
      <c r="ALN109" s="61"/>
      <c r="ALO109" s="61"/>
      <c r="ALP109" s="61"/>
      <c r="ALQ109" s="61"/>
      <c r="ALR109" s="61"/>
    </row>
    <row r="110" spans="1:1006" s="12" customFormat="1" ht="13.9" customHeight="1">
      <c r="A110" s="139" t="s">
        <v>150</v>
      </c>
      <c r="B110" s="143"/>
      <c r="C110" s="140"/>
      <c r="D110" s="57">
        <f t="shared" ref="D110" si="3">(D109+D99+D89+D79+D69+D60+D50+D40+D30+D20)/10</f>
        <v>858</v>
      </c>
      <c r="E110" s="55">
        <f>(E109+E99+E89+E79+E69+E60+E50+E40+E30+E20)/10</f>
        <v>25.208999999999996</v>
      </c>
      <c r="F110" s="55">
        <f>(F109+F99+F89+F79+F69+F60+F50+F40+F30+F20)/10</f>
        <v>25.431999999999999</v>
      </c>
      <c r="G110" s="55">
        <f>(G109+G99+G89+G79+G69+G60+G50+G40+G30+G20)/10</f>
        <v>101.06999999999998</v>
      </c>
      <c r="H110" s="55">
        <f>(H109+H99+H89+H79+H69+H60+H50+H40+H30+H20)/10</f>
        <v>734.00399999999991</v>
      </c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  <c r="BL110" s="61"/>
      <c r="BM110" s="61"/>
      <c r="BN110" s="61"/>
      <c r="BO110" s="61"/>
      <c r="BP110" s="61"/>
      <c r="BQ110" s="61"/>
      <c r="BR110" s="61"/>
      <c r="BS110" s="61"/>
      <c r="BT110" s="61"/>
      <c r="BU110" s="61"/>
      <c r="BV110" s="61"/>
      <c r="BW110" s="61"/>
      <c r="BX110" s="61"/>
      <c r="BY110" s="61"/>
      <c r="BZ110" s="61"/>
      <c r="CA110" s="61"/>
      <c r="CB110" s="61"/>
      <c r="CC110" s="61"/>
      <c r="CD110" s="61"/>
      <c r="CE110" s="61"/>
      <c r="CF110" s="61"/>
      <c r="CG110" s="61"/>
      <c r="CH110" s="61"/>
      <c r="CI110" s="61"/>
      <c r="CJ110" s="61"/>
      <c r="CK110" s="61"/>
      <c r="CL110" s="61"/>
      <c r="CM110" s="61"/>
      <c r="CN110" s="61"/>
      <c r="CO110" s="61"/>
      <c r="CP110" s="61"/>
      <c r="CQ110" s="61"/>
      <c r="CR110" s="61"/>
      <c r="CS110" s="61"/>
      <c r="CT110" s="61"/>
      <c r="CU110" s="61"/>
      <c r="CV110" s="61"/>
      <c r="CW110" s="61"/>
      <c r="CX110" s="61"/>
      <c r="CY110" s="61"/>
      <c r="CZ110" s="61"/>
      <c r="DA110" s="61"/>
      <c r="DB110" s="61"/>
      <c r="DC110" s="61"/>
      <c r="DD110" s="61"/>
      <c r="DE110" s="61"/>
      <c r="DF110" s="61"/>
      <c r="DG110" s="61"/>
      <c r="DH110" s="61"/>
      <c r="DI110" s="61"/>
      <c r="DJ110" s="61"/>
      <c r="DK110" s="61"/>
      <c r="DL110" s="61"/>
      <c r="DM110" s="61"/>
      <c r="DN110" s="61"/>
      <c r="DO110" s="61"/>
      <c r="DP110" s="61"/>
      <c r="DQ110" s="61"/>
      <c r="DR110" s="61"/>
      <c r="DS110" s="61"/>
      <c r="DT110" s="61"/>
      <c r="DU110" s="61"/>
      <c r="DV110" s="61"/>
      <c r="DW110" s="61"/>
      <c r="DX110" s="61"/>
      <c r="DY110" s="61"/>
      <c r="DZ110" s="61"/>
      <c r="EA110" s="61"/>
      <c r="EB110" s="61"/>
      <c r="EC110" s="61"/>
      <c r="ED110" s="61"/>
      <c r="EE110" s="61"/>
      <c r="EF110" s="61"/>
      <c r="EG110" s="61"/>
      <c r="EH110" s="61"/>
      <c r="EI110" s="61"/>
      <c r="EJ110" s="61"/>
      <c r="EK110" s="61"/>
      <c r="EL110" s="61"/>
      <c r="EM110" s="61"/>
      <c r="EN110" s="61"/>
      <c r="EO110" s="61"/>
      <c r="EP110" s="61"/>
      <c r="EQ110" s="61"/>
      <c r="ER110" s="61"/>
      <c r="ES110" s="61"/>
      <c r="ET110" s="61"/>
      <c r="EU110" s="61"/>
      <c r="EV110" s="61"/>
      <c r="EW110" s="61"/>
      <c r="EX110" s="61"/>
      <c r="EY110" s="61"/>
      <c r="EZ110" s="61"/>
      <c r="FA110" s="61"/>
      <c r="FB110" s="61"/>
      <c r="FC110" s="61"/>
      <c r="FD110" s="61"/>
      <c r="FE110" s="61"/>
      <c r="FF110" s="61"/>
      <c r="FG110" s="61"/>
      <c r="FH110" s="61"/>
      <c r="FI110" s="61"/>
      <c r="FJ110" s="61"/>
      <c r="FK110" s="61"/>
      <c r="FL110" s="61"/>
      <c r="FM110" s="61"/>
      <c r="FN110" s="61"/>
      <c r="FO110" s="61"/>
      <c r="FP110" s="61"/>
      <c r="FQ110" s="61"/>
      <c r="FR110" s="61"/>
      <c r="FS110" s="61"/>
      <c r="FT110" s="61"/>
      <c r="FU110" s="61"/>
      <c r="FV110" s="61"/>
      <c r="FW110" s="61"/>
      <c r="FX110" s="61"/>
      <c r="FY110" s="61"/>
      <c r="FZ110" s="61"/>
      <c r="GA110" s="61"/>
      <c r="GB110" s="61"/>
      <c r="GC110" s="61"/>
      <c r="GD110" s="61"/>
      <c r="GE110" s="61"/>
      <c r="GF110" s="61"/>
      <c r="GG110" s="61"/>
      <c r="GH110" s="61"/>
      <c r="GI110" s="61"/>
      <c r="GJ110" s="61"/>
      <c r="GK110" s="61"/>
      <c r="GL110" s="61"/>
      <c r="GM110" s="61"/>
      <c r="GN110" s="61"/>
      <c r="GO110" s="61"/>
      <c r="GP110" s="61"/>
      <c r="GQ110" s="61"/>
      <c r="GR110" s="61"/>
      <c r="GS110" s="61"/>
      <c r="GT110" s="61"/>
      <c r="GU110" s="61"/>
      <c r="GV110" s="61"/>
      <c r="GW110" s="61"/>
      <c r="GX110" s="61"/>
      <c r="GY110" s="61"/>
      <c r="GZ110" s="61"/>
      <c r="HA110" s="61"/>
      <c r="HB110" s="61"/>
      <c r="HC110" s="61"/>
      <c r="HD110" s="61"/>
      <c r="HE110" s="61"/>
      <c r="HF110" s="61"/>
      <c r="HG110" s="61"/>
      <c r="HH110" s="61"/>
      <c r="HI110" s="61"/>
      <c r="HJ110" s="61"/>
      <c r="HK110" s="61"/>
      <c r="HL110" s="61"/>
      <c r="HM110" s="61"/>
      <c r="HN110" s="61"/>
      <c r="HO110" s="61"/>
      <c r="HP110" s="61"/>
      <c r="HQ110" s="61"/>
      <c r="HR110" s="61"/>
      <c r="HS110" s="61"/>
      <c r="HT110" s="61"/>
      <c r="HU110" s="61"/>
      <c r="HV110" s="61"/>
      <c r="HW110" s="61"/>
      <c r="HX110" s="61"/>
      <c r="HY110" s="61"/>
      <c r="HZ110" s="61"/>
      <c r="IA110" s="61"/>
      <c r="IB110" s="61"/>
      <c r="IC110" s="61"/>
      <c r="ID110" s="61"/>
      <c r="IE110" s="61"/>
      <c r="IF110" s="61"/>
      <c r="IG110" s="61"/>
      <c r="IH110" s="61"/>
      <c r="II110" s="61"/>
      <c r="IJ110" s="61"/>
      <c r="IK110" s="61"/>
      <c r="IL110" s="61"/>
      <c r="IM110" s="61"/>
      <c r="IN110" s="61"/>
      <c r="IO110" s="61"/>
      <c r="IP110" s="61"/>
      <c r="IQ110" s="61"/>
      <c r="IR110" s="61"/>
      <c r="IS110" s="61"/>
      <c r="IT110" s="61"/>
      <c r="IU110" s="61"/>
      <c r="IV110" s="61"/>
      <c r="IW110" s="61"/>
      <c r="IX110" s="61"/>
      <c r="IY110" s="61"/>
      <c r="IZ110" s="61"/>
      <c r="JA110" s="61"/>
      <c r="JB110" s="61"/>
      <c r="JC110" s="61"/>
      <c r="JD110" s="61"/>
      <c r="JE110" s="61"/>
      <c r="JF110" s="61"/>
      <c r="JG110" s="61"/>
      <c r="JH110" s="61"/>
      <c r="JI110" s="61"/>
      <c r="JJ110" s="61"/>
      <c r="JK110" s="61"/>
      <c r="JL110" s="61"/>
      <c r="JM110" s="61"/>
      <c r="JN110" s="61"/>
      <c r="JO110" s="61"/>
      <c r="JP110" s="61"/>
      <c r="JQ110" s="61"/>
      <c r="JR110" s="61"/>
      <c r="JS110" s="61"/>
      <c r="JT110" s="61"/>
      <c r="JU110" s="61"/>
      <c r="JV110" s="61"/>
      <c r="JW110" s="61"/>
      <c r="JX110" s="61"/>
      <c r="JY110" s="61"/>
      <c r="JZ110" s="61"/>
      <c r="KA110" s="61"/>
      <c r="KB110" s="61"/>
      <c r="KC110" s="61"/>
      <c r="KD110" s="61"/>
      <c r="KE110" s="61"/>
      <c r="KF110" s="61"/>
      <c r="KG110" s="61"/>
      <c r="KH110" s="61"/>
      <c r="KI110" s="61"/>
      <c r="KJ110" s="61"/>
      <c r="KK110" s="61"/>
      <c r="KL110" s="61"/>
      <c r="KM110" s="61"/>
      <c r="KN110" s="61"/>
      <c r="KO110" s="61"/>
      <c r="KP110" s="61"/>
      <c r="KQ110" s="61"/>
      <c r="KR110" s="61"/>
      <c r="KS110" s="61"/>
      <c r="KT110" s="61"/>
      <c r="KU110" s="61"/>
      <c r="KV110" s="61"/>
      <c r="KW110" s="61"/>
      <c r="KX110" s="61"/>
      <c r="KY110" s="61"/>
      <c r="KZ110" s="61"/>
      <c r="LA110" s="61"/>
      <c r="LB110" s="61"/>
      <c r="LC110" s="61"/>
      <c r="LD110" s="61"/>
      <c r="LE110" s="61"/>
      <c r="LF110" s="61"/>
      <c r="LG110" s="61"/>
      <c r="LH110" s="61"/>
      <c r="LI110" s="61"/>
      <c r="LJ110" s="61"/>
      <c r="LK110" s="61"/>
      <c r="LL110" s="61"/>
      <c r="LM110" s="61"/>
      <c r="LN110" s="61"/>
      <c r="LO110" s="61"/>
      <c r="LP110" s="61"/>
      <c r="LQ110" s="61"/>
      <c r="LR110" s="61"/>
      <c r="LS110" s="61"/>
      <c r="LT110" s="61"/>
      <c r="LU110" s="61"/>
      <c r="LV110" s="61"/>
      <c r="LW110" s="61"/>
      <c r="LX110" s="61"/>
      <c r="LY110" s="61"/>
      <c r="LZ110" s="61"/>
      <c r="MA110" s="61"/>
      <c r="MB110" s="61"/>
      <c r="MC110" s="61"/>
      <c r="MD110" s="61"/>
      <c r="ME110" s="61"/>
      <c r="MF110" s="61"/>
      <c r="MG110" s="61"/>
      <c r="MH110" s="61"/>
      <c r="MI110" s="61"/>
      <c r="MJ110" s="61"/>
      <c r="MK110" s="61"/>
      <c r="ML110" s="61"/>
      <c r="MM110" s="61"/>
      <c r="MN110" s="61"/>
      <c r="MO110" s="61"/>
      <c r="MP110" s="61"/>
      <c r="MQ110" s="61"/>
      <c r="MR110" s="61"/>
      <c r="MS110" s="61"/>
      <c r="MT110" s="61"/>
      <c r="MU110" s="61"/>
      <c r="MV110" s="61"/>
      <c r="MW110" s="61"/>
      <c r="MX110" s="61"/>
      <c r="MY110" s="61"/>
      <c r="MZ110" s="61"/>
      <c r="NA110" s="61"/>
      <c r="NB110" s="61"/>
      <c r="NC110" s="61"/>
      <c r="ND110" s="61"/>
      <c r="NE110" s="61"/>
      <c r="NF110" s="61"/>
      <c r="NG110" s="61"/>
      <c r="NH110" s="61"/>
      <c r="NI110" s="61"/>
      <c r="NJ110" s="61"/>
      <c r="NK110" s="61"/>
      <c r="NL110" s="61"/>
      <c r="NM110" s="61"/>
      <c r="NN110" s="61"/>
      <c r="NO110" s="61"/>
      <c r="NP110" s="61"/>
      <c r="NQ110" s="61"/>
      <c r="NR110" s="61"/>
      <c r="NS110" s="61"/>
      <c r="NT110" s="61"/>
      <c r="NU110" s="61"/>
      <c r="NV110" s="61"/>
      <c r="NW110" s="61"/>
      <c r="NX110" s="61"/>
      <c r="NY110" s="61"/>
      <c r="NZ110" s="61"/>
      <c r="OA110" s="61"/>
      <c r="OB110" s="61"/>
      <c r="OC110" s="61"/>
      <c r="OD110" s="61"/>
      <c r="OE110" s="61"/>
      <c r="OF110" s="61"/>
      <c r="OG110" s="61"/>
      <c r="OH110" s="61"/>
      <c r="OI110" s="61"/>
      <c r="OJ110" s="61"/>
      <c r="OK110" s="61"/>
      <c r="OL110" s="61"/>
      <c r="OM110" s="61"/>
      <c r="ON110" s="61"/>
      <c r="OO110" s="61"/>
      <c r="OP110" s="61"/>
      <c r="OQ110" s="61"/>
      <c r="OR110" s="61"/>
      <c r="OS110" s="61"/>
      <c r="OT110" s="61"/>
      <c r="OU110" s="61"/>
      <c r="OV110" s="61"/>
      <c r="OW110" s="61"/>
      <c r="OX110" s="61"/>
      <c r="OY110" s="61"/>
      <c r="OZ110" s="61"/>
      <c r="PA110" s="61"/>
      <c r="PB110" s="61"/>
      <c r="PC110" s="61"/>
      <c r="PD110" s="61"/>
      <c r="PE110" s="61"/>
      <c r="PF110" s="61"/>
      <c r="PG110" s="61"/>
      <c r="PH110" s="61"/>
      <c r="PI110" s="61"/>
      <c r="PJ110" s="61"/>
      <c r="PK110" s="61"/>
      <c r="PL110" s="61"/>
      <c r="PM110" s="61"/>
      <c r="PN110" s="61"/>
      <c r="PO110" s="61"/>
      <c r="PP110" s="61"/>
      <c r="PQ110" s="61"/>
      <c r="PR110" s="61"/>
      <c r="PS110" s="61"/>
      <c r="PT110" s="61"/>
      <c r="PU110" s="61"/>
      <c r="PV110" s="61"/>
      <c r="PW110" s="61"/>
      <c r="PX110" s="61"/>
      <c r="PY110" s="61"/>
      <c r="PZ110" s="61"/>
      <c r="QA110" s="61"/>
      <c r="QB110" s="61"/>
      <c r="QC110" s="61"/>
      <c r="QD110" s="61"/>
      <c r="QE110" s="61"/>
      <c r="QF110" s="61"/>
      <c r="QG110" s="61"/>
      <c r="QH110" s="61"/>
      <c r="QI110" s="61"/>
      <c r="QJ110" s="61"/>
      <c r="QK110" s="61"/>
      <c r="QL110" s="61"/>
      <c r="QM110" s="61"/>
      <c r="QN110" s="61"/>
      <c r="QO110" s="61"/>
      <c r="QP110" s="61"/>
      <c r="QQ110" s="61"/>
      <c r="QR110" s="61"/>
      <c r="QS110" s="61"/>
      <c r="QT110" s="61"/>
      <c r="QU110" s="61"/>
      <c r="QV110" s="61"/>
      <c r="QW110" s="61"/>
      <c r="QX110" s="61"/>
      <c r="QY110" s="61"/>
      <c r="QZ110" s="61"/>
      <c r="RA110" s="61"/>
      <c r="RB110" s="61"/>
      <c r="RC110" s="61"/>
      <c r="RD110" s="61"/>
      <c r="RE110" s="61"/>
      <c r="RF110" s="61"/>
      <c r="RG110" s="61"/>
      <c r="RH110" s="61"/>
      <c r="RI110" s="61"/>
      <c r="RJ110" s="61"/>
      <c r="RK110" s="61"/>
      <c r="RL110" s="61"/>
      <c r="RM110" s="61"/>
      <c r="RN110" s="61"/>
      <c r="RO110" s="61"/>
      <c r="RP110" s="61"/>
      <c r="RQ110" s="61"/>
      <c r="RR110" s="61"/>
      <c r="RS110" s="61"/>
      <c r="RT110" s="61"/>
      <c r="RU110" s="61"/>
      <c r="RV110" s="61"/>
      <c r="RW110" s="61"/>
      <c r="RX110" s="61"/>
      <c r="RY110" s="61"/>
      <c r="RZ110" s="61"/>
      <c r="SA110" s="61"/>
      <c r="SB110" s="61"/>
      <c r="SC110" s="61"/>
      <c r="SD110" s="61"/>
      <c r="SE110" s="61"/>
      <c r="SF110" s="61"/>
      <c r="SG110" s="61"/>
      <c r="SH110" s="61"/>
      <c r="SI110" s="61"/>
      <c r="SJ110" s="61"/>
      <c r="SK110" s="61"/>
      <c r="SL110" s="61"/>
      <c r="SM110" s="61"/>
      <c r="SN110" s="61"/>
      <c r="SO110" s="61"/>
      <c r="SP110" s="61"/>
      <c r="SQ110" s="61"/>
      <c r="SR110" s="61"/>
      <c r="SS110" s="61"/>
      <c r="ST110" s="61"/>
      <c r="SU110" s="61"/>
      <c r="SV110" s="61"/>
      <c r="SW110" s="61"/>
      <c r="SX110" s="61"/>
      <c r="SY110" s="61"/>
      <c r="SZ110" s="61"/>
      <c r="TA110" s="61"/>
      <c r="TB110" s="61"/>
      <c r="TC110" s="61"/>
      <c r="TD110" s="61"/>
      <c r="TE110" s="61"/>
      <c r="TF110" s="61"/>
      <c r="TG110" s="61"/>
      <c r="TH110" s="61"/>
      <c r="TI110" s="61"/>
      <c r="TJ110" s="61"/>
      <c r="TK110" s="61"/>
      <c r="TL110" s="61"/>
      <c r="TM110" s="61"/>
      <c r="TN110" s="61"/>
      <c r="TO110" s="61"/>
      <c r="TP110" s="61"/>
      <c r="TQ110" s="61"/>
      <c r="TR110" s="61"/>
      <c r="TS110" s="61"/>
      <c r="TT110" s="61"/>
      <c r="TU110" s="61"/>
      <c r="TV110" s="61"/>
      <c r="TW110" s="61"/>
      <c r="TX110" s="61"/>
      <c r="TY110" s="61"/>
      <c r="TZ110" s="61"/>
      <c r="UA110" s="61"/>
      <c r="UB110" s="61"/>
      <c r="UC110" s="61"/>
      <c r="UD110" s="61"/>
      <c r="UE110" s="61"/>
      <c r="UF110" s="61"/>
      <c r="UG110" s="61"/>
      <c r="UH110" s="61"/>
      <c r="UI110" s="61"/>
      <c r="UJ110" s="61"/>
      <c r="UK110" s="61"/>
      <c r="UL110" s="61"/>
      <c r="UM110" s="61"/>
      <c r="UN110" s="61"/>
      <c r="UO110" s="61"/>
      <c r="UP110" s="61"/>
      <c r="UQ110" s="61"/>
      <c r="UR110" s="61"/>
      <c r="US110" s="61"/>
      <c r="UT110" s="61"/>
      <c r="UU110" s="61"/>
      <c r="UV110" s="61"/>
      <c r="UW110" s="61"/>
      <c r="UX110" s="61"/>
      <c r="UY110" s="61"/>
      <c r="UZ110" s="61"/>
      <c r="VA110" s="61"/>
      <c r="VB110" s="61"/>
      <c r="VC110" s="61"/>
      <c r="VD110" s="61"/>
      <c r="VE110" s="61"/>
      <c r="VF110" s="61"/>
      <c r="VG110" s="61"/>
      <c r="VH110" s="61"/>
      <c r="VI110" s="61"/>
      <c r="VJ110" s="61"/>
      <c r="VK110" s="61"/>
      <c r="VL110" s="61"/>
      <c r="VM110" s="61"/>
      <c r="VN110" s="61"/>
      <c r="VO110" s="61"/>
      <c r="VP110" s="61"/>
      <c r="VQ110" s="61"/>
      <c r="VR110" s="61"/>
      <c r="VS110" s="61"/>
      <c r="VT110" s="61"/>
      <c r="VU110" s="61"/>
      <c r="VV110" s="61"/>
      <c r="VW110" s="61"/>
      <c r="VX110" s="61"/>
      <c r="VY110" s="61"/>
      <c r="VZ110" s="61"/>
      <c r="WA110" s="61"/>
      <c r="WB110" s="61"/>
      <c r="WC110" s="61"/>
      <c r="WD110" s="61"/>
      <c r="WE110" s="61"/>
      <c r="WF110" s="61"/>
      <c r="WG110" s="61"/>
      <c r="WH110" s="61"/>
      <c r="WI110" s="61"/>
      <c r="WJ110" s="61"/>
      <c r="WK110" s="61"/>
      <c r="WL110" s="61"/>
      <c r="WM110" s="61"/>
      <c r="WN110" s="61"/>
      <c r="WO110" s="61"/>
      <c r="WP110" s="61"/>
      <c r="WQ110" s="61"/>
      <c r="WR110" s="61"/>
      <c r="WS110" s="61"/>
      <c r="WT110" s="61"/>
      <c r="WU110" s="61"/>
      <c r="WV110" s="61"/>
      <c r="WW110" s="61"/>
      <c r="WX110" s="61"/>
      <c r="WY110" s="61"/>
      <c r="WZ110" s="61"/>
      <c r="XA110" s="61"/>
      <c r="XB110" s="61"/>
      <c r="XC110" s="61"/>
      <c r="XD110" s="61"/>
      <c r="XE110" s="61"/>
      <c r="XF110" s="61"/>
      <c r="XG110" s="61"/>
      <c r="XH110" s="61"/>
      <c r="XI110" s="61"/>
      <c r="XJ110" s="61"/>
      <c r="XK110" s="61"/>
      <c r="XL110" s="61"/>
      <c r="XM110" s="61"/>
      <c r="XN110" s="61"/>
      <c r="XO110" s="61"/>
      <c r="XP110" s="61"/>
      <c r="XQ110" s="61"/>
      <c r="XR110" s="61"/>
      <c r="XS110" s="61"/>
      <c r="XT110" s="61"/>
      <c r="XU110" s="61"/>
      <c r="XV110" s="61"/>
      <c r="XW110" s="61"/>
      <c r="XX110" s="61"/>
      <c r="XY110" s="61"/>
      <c r="XZ110" s="61"/>
      <c r="YA110" s="61"/>
      <c r="YB110" s="61"/>
      <c r="YC110" s="61"/>
      <c r="YD110" s="61"/>
      <c r="YE110" s="61"/>
      <c r="YF110" s="61"/>
      <c r="YG110" s="61"/>
      <c r="YH110" s="61"/>
      <c r="YI110" s="61"/>
      <c r="YJ110" s="61"/>
      <c r="YK110" s="61"/>
      <c r="YL110" s="61"/>
      <c r="YM110" s="61"/>
      <c r="YN110" s="61"/>
      <c r="YO110" s="61"/>
      <c r="YP110" s="61"/>
      <c r="YQ110" s="61"/>
      <c r="YR110" s="61"/>
      <c r="YS110" s="61"/>
      <c r="YT110" s="61"/>
      <c r="YU110" s="61"/>
      <c r="YV110" s="61"/>
      <c r="YW110" s="61"/>
      <c r="YX110" s="61"/>
      <c r="YY110" s="61"/>
      <c r="YZ110" s="61"/>
      <c r="ZA110" s="61"/>
      <c r="ZB110" s="61"/>
      <c r="ZC110" s="61"/>
      <c r="ZD110" s="61"/>
      <c r="ZE110" s="61"/>
      <c r="ZF110" s="61"/>
      <c r="ZG110" s="61"/>
      <c r="ZH110" s="61"/>
      <c r="ZI110" s="61"/>
      <c r="ZJ110" s="61"/>
      <c r="ZK110" s="61"/>
      <c r="ZL110" s="61"/>
      <c r="ZM110" s="61"/>
      <c r="ZN110" s="61"/>
      <c r="ZO110" s="61"/>
      <c r="ZP110" s="61"/>
      <c r="ZQ110" s="61"/>
      <c r="ZR110" s="61"/>
      <c r="ZS110" s="61"/>
      <c r="ZT110" s="61"/>
      <c r="ZU110" s="61"/>
      <c r="ZV110" s="61"/>
      <c r="ZW110" s="61"/>
      <c r="ZX110" s="61"/>
      <c r="ZY110" s="61"/>
      <c r="ZZ110" s="61"/>
      <c r="AAA110" s="61"/>
      <c r="AAB110" s="61"/>
      <c r="AAC110" s="61"/>
      <c r="AAD110" s="61"/>
      <c r="AAE110" s="61"/>
      <c r="AAF110" s="61"/>
      <c r="AAG110" s="61"/>
      <c r="AAH110" s="61"/>
      <c r="AAI110" s="61"/>
      <c r="AAJ110" s="61"/>
      <c r="AAK110" s="61"/>
      <c r="AAL110" s="61"/>
      <c r="AAM110" s="61"/>
      <c r="AAN110" s="61"/>
      <c r="AAO110" s="61"/>
      <c r="AAP110" s="61"/>
      <c r="AAQ110" s="61"/>
      <c r="AAR110" s="61"/>
      <c r="AAS110" s="61"/>
      <c r="AAT110" s="61"/>
      <c r="AAU110" s="61"/>
      <c r="AAV110" s="61"/>
      <c r="AAW110" s="61"/>
      <c r="AAX110" s="61"/>
      <c r="AAY110" s="61"/>
      <c r="AAZ110" s="61"/>
      <c r="ABA110" s="61"/>
      <c r="ABB110" s="61"/>
      <c r="ABC110" s="61"/>
      <c r="ABD110" s="61"/>
      <c r="ABE110" s="61"/>
      <c r="ABF110" s="61"/>
      <c r="ABG110" s="61"/>
      <c r="ABH110" s="61"/>
      <c r="ABI110" s="61"/>
      <c r="ABJ110" s="61"/>
      <c r="ABK110" s="61"/>
      <c r="ABL110" s="61"/>
      <c r="ABM110" s="61"/>
      <c r="ABN110" s="61"/>
      <c r="ABO110" s="61"/>
      <c r="ABP110" s="61"/>
      <c r="ABQ110" s="61"/>
      <c r="ABR110" s="61"/>
      <c r="ABS110" s="61"/>
      <c r="ABT110" s="61"/>
      <c r="ABU110" s="61"/>
      <c r="ABV110" s="61"/>
      <c r="ABW110" s="61"/>
      <c r="ABX110" s="61"/>
      <c r="ABY110" s="61"/>
      <c r="ABZ110" s="61"/>
      <c r="ACA110" s="61"/>
      <c r="ACB110" s="61"/>
      <c r="ACC110" s="61"/>
      <c r="ACD110" s="61"/>
      <c r="ACE110" s="61"/>
      <c r="ACF110" s="61"/>
      <c r="ACG110" s="61"/>
      <c r="ACH110" s="61"/>
      <c r="ACI110" s="61"/>
      <c r="ACJ110" s="61"/>
      <c r="ACK110" s="61"/>
      <c r="ACL110" s="61"/>
      <c r="ACM110" s="61"/>
      <c r="ACN110" s="61"/>
      <c r="ACO110" s="61"/>
      <c r="ACP110" s="61"/>
      <c r="ACQ110" s="61"/>
      <c r="ACR110" s="61"/>
      <c r="ACS110" s="61"/>
      <c r="ACT110" s="61"/>
      <c r="ACU110" s="61"/>
      <c r="ACV110" s="61"/>
      <c r="ACW110" s="61"/>
      <c r="ACX110" s="61"/>
      <c r="ACY110" s="61"/>
      <c r="ACZ110" s="61"/>
      <c r="ADA110" s="61"/>
      <c r="ADB110" s="61"/>
      <c r="ADC110" s="61"/>
      <c r="ADD110" s="61"/>
      <c r="ADE110" s="61"/>
      <c r="ADF110" s="61"/>
      <c r="ADG110" s="61"/>
      <c r="ADH110" s="61"/>
      <c r="ADI110" s="61"/>
      <c r="ADJ110" s="61"/>
      <c r="ADK110" s="61"/>
      <c r="ADL110" s="61"/>
      <c r="ADM110" s="61"/>
      <c r="ADN110" s="61"/>
      <c r="ADO110" s="61"/>
      <c r="ADP110" s="61"/>
      <c r="ADQ110" s="61"/>
      <c r="ADR110" s="61"/>
      <c r="ADS110" s="61"/>
      <c r="ADT110" s="61"/>
      <c r="ADU110" s="61"/>
      <c r="ADV110" s="61"/>
      <c r="ADW110" s="61"/>
      <c r="ADX110" s="61"/>
      <c r="ADY110" s="61"/>
      <c r="ADZ110" s="61"/>
      <c r="AEA110" s="61"/>
      <c r="AEB110" s="61"/>
      <c r="AEC110" s="61"/>
      <c r="AED110" s="61"/>
      <c r="AEE110" s="61"/>
      <c r="AEF110" s="61"/>
      <c r="AEG110" s="61"/>
      <c r="AEH110" s="61"/>
      <c r="AEI110" s="61"/>
      <c r="AEJ110" s="61"/>
      <c r="AEK110" s="61"/>
      <c r="AEL110" s="61"/>
      <c r="AEM110" s="61"/>
      <c r="AEN110" s="61"/>
      <c r="AEO110" s="61"/>
      <c r="AEP110" s="61"/>
      <c r="AEQ110" s="61"/>
      <c r="AER110" s="61"/>
      <c r="AES110" s="61"/>
      <c r="AET110" s="61"/>
      <c r="AEU110" s="61"/>
      <c r="AEV110" s="61"/>
      <c r="AEW110" s="61"/>
      <c r="AEX110" s="61"/>
      <c r="AEY110" s="61"/>
      <c r="AEZ110" s="61"/>
      <c r="AFA110" s="61"/>
      <c r="AFB110" s="61"/>
      <c r="AFC110" s="61"/>
      <c r="AFD110" s="61"/>
      <c r="AFE110" s="61"/>
      <c r="AFF110" s="61"/>
      <c r="AFG110" s="61"/>
      <c r="AFH110" s="61"/>
      <c r="AFI110" s="61"/>
      <c r="AFJ110" s="61"/>
      <c r="AFK110" s="61"/>
      <c r="AFL110" s="61"/>
      <c r="AFM110" s="61"/>
      <c r="AFN110" s="61"/>
      <c r="AFO110" s="61"/>
      <c r="AFP110" s="61"/>
      <c r="AFQ110" s="61"/>
      <c r="AFR110" s="61"/>
      <c r="AFS110" s="61"/>
      <c r="AFT110" s="61"/>
      <c r="AFU110" s="61"/>
      <c r="AFV110" s="61"/>
      <c r="AFW110" s="61"/>
      <c r="AFX110" s="61"/>
      <c r="AFY110" s="61"/>
      <c r="AFZ110" s="61"/>
      <c r="AGA110" s="61"/>
      <c r="AGB110" s="61"/>
      <c r="AGC110" s="61"/>
      <c r="AGD110" s="61"/>
      <c r="AGE110" s="61"/>
      <c r="AGF110" s="61"/>
      <c r="AGG110" s="61"/>
      <c r="AGH110" s="61"/>
      <c r="AGI110" s="61"/>
      <c r="AGJ110" s="61"/>
      <c r="AGK110" s="61"/>
      <c r="AGL110" s="61"/>
      <c r="AGM110" s="61"/>
      <c r="AGN110" s="61"/>
      <c r="AGO110" s="61"/>
      <c r="AGP110" s="61"/>
      <c r="AGQ110" s="61"/>
      <c r="AGR110" s="61"/>
      <c r="AGS110" s="61"/>
      <c r="AGT110" s="61"/>
      <c r="AGU110" s="61"/>
      <c r="AGV110" s="61"/>
      <c r="AGW110" s="61"/>
      <c r="AGX110" s="61"/>
      <c r="AGY110" s="61"/>
      <c r="AGZ110" s="61"/>
      <c r="AHA110" s="61"/>
      <c r="AHB110" s="61"/>
      <c r="AHC110" s="61"/>
      <c r="AHD110" s="61"/>
      <c r="AHE110" s="61"/>
      <c r="AHF110" s="61"/>
      <c r="AHG110" s="61"/>
      <c r="AHH110" s="61"/>
      <c r="AHI110" s="61"/>
      <c r="AHJ110" s="61"/>
      <c r="AHK110" s="61"/>
      <c r="AHL110" s="61"/>
      <c r="AHM110" s="61"/>
      <c r="AHN110" s="61"/>
      <c r="AHO110" s="61"/>
      <c r="AHP110" s="61"/>
      <c r="AHQ110" s="61"/>
      <c r="AHR110" s="61"/>
      <c r="AHS110" s="61"/>
      <c r="AHT110" s="61"/>
      <c r="AHU110" s="61"/>
      <c r="AHV110" s="61"/>
      <c r="AHW110" s="61"/>
      <c r="AHX110" s="61"/>
      <c r="AHY110" s="61"/>
      <c r="AHZ110" s="61"/>
      <c r="AIA110" s="61"/>
      <c r="AIB110" s="61"/>
      <c r="AIC110" s="61"/>
      <c r="AID110" s="61"/>
      <c r="AIE110" s="61"/>
      <c r="AIF110" s="61"/>
      <c r="AIG110" s="61"/>
      <c r="AIH110" s="61"/>
      <c r="AII110" s="61"/>
      <c r="AIJ110" s="61"/>
      <c r="AIK110" s="61"/>
      <c r="AIL110" s="61"/>
      <c r="AIM110" s="61"/>
      <c r="AIN110" s="61"/>
      <c r="AIO110" s="61"/>
      <c r="AIP110" s="61"/>
      <c r="AIQ110" s="61"/>
      <c r="AIR110" s="61"/>
      <c r="AIS110" s="61"/>
      <c r="AIT110" s="61"/>
      <c r="AIU110" s="61"/>
      <c r="AIV110" s="61"/>
      <c r="AIW110" s="61"/>
      <c r="AIX110" s="61"/>
      <c r="AIY110" s="61"/>
      <c r="AIZ110" s="61"/>
      <c r="AJA110" s="61"/>
      <c r="AJB110" s="61"/>
      <c r="AJC110" s="61"/>
      <c r="AJD110" s="61"/>
      <c r="AJE110" s="61"/>
      <c r="AJF110" s="61"/>
      <c r="AJG110" s="61"/>
      <c r="AJH110" s="61"/>
      <c r="AJI110" s="61"/>
      <c r="AJJ110" s="61"/>
      <c r="AJK110" s="61"/>
      <c r="AJL110" s="61"/>
      <c r="AJM110" s="61"/>
      <c r="AJN110" s="61"/>
      <c r="AJO110" s="61"/>
      <c r="AJP110" s="61"/>
      <c r="AJQ110" s="61"/>
      <c r="AJR110" s="61"/>
      <c r="AJS110" s="61"/>
      <c r="AJT110" s="61"/>
      <c r="AJU110" s="61"/>
      <c r="AJV110" s="61"/>
      <c r="AJW110" s="61"/>
      <c r="AJX110" s="61"/>
      <c r="AJY110" s="61"/>
      <c r="AJZ110" s="61"/>
      <c r="AKA110" s="61"/>
      <c r="AKB110" s="61"/>
      <c r="AKC110" s="61"/>
      <c r="AKD110" s="61"/>
      <c r="AKE110" s="61"/>
      <c r="AKF110" s="61"/>
      <c r="AKG110" s="61"/>
      <c r="AKH110" s="61"/>
      <c r="AKI110" s="61"/>
      <c r="AKJ110" s="61"/>
      <c r="AKK110" s="61"/>
      <c r="AKL110" s="61"/>
      <c r="AKM110" s="61"/>
      <c r="AKN110" s="61"/>
      <c r="AKO110" s="61"/>
      <c r="AKP110" s="61"/>
      <c r="AKQ110" s="61"/>
      <c r="AKR110" s="61"/>
      <c r="AKS110" s="61"/>
      <c r="AKT110" s="61"/>
      <c r="AKU110" s="61"/>
      <c r="AKV110" s="61"/>
      <c r="AKW110" s="61"/>
      <c r="AKX110" s="61"/>
      <c r="AKY110" s="61"/>
      <c r="AKZ110" s="61"/>
      <c r="ALA110" s="61"/>
      <c r="ALB110" s="61"/>
      <c r="ALC110" s="61"/>
      <c r="ALD110" s="61"/>
      <c r="ALE110" s="61"/>
      <c r="ALF110" s="61"/>
      <c r="ALG110" s="61"/>
      <c r="ALH110" s="61"/>
      <c r="ALI110" s="61"/>
      <c r="ALJ110" s="61"/>
      <c r="ALK110" s="61"/>
      <c r="ALL110" s="61"/>
      <c r="ALM110" s="61"/>
      <c r="ALN110" s="61"/>
      <c r="ALO110" s="61"/>
      <c r="ALP110" s="61"/>
      <c r="ALQ110" s="61"/>
      <c r="ALR110" s="61"/>
    </row>
    <row r="111" spans="1:1006" s="12" customFormat="1" ht="13.9" customHeight="1">
      <c r="A111" s="139" t="s">
        <v>140</v>
      </c>
      <c r="B111" s="143"/>
      <c r="C111" s="140"/>
      <c r="D111" s="71"/>
      <c r="E111" s="56">
        <f>E110/E112*100</f>
        <v>32.738961038961037</v>
      </c>
      <c r="F111" s="56">
        <f t="shared" ref="F111:H111" si="4">F110/F112*100</f>
        <v>32.192405063291133</v>
      </c>
      <c r="G111" s="56">
        <f t="shared" si="4"/>
        <v>30.170149253731338</v>
      </c>
      <c r="H111" s="56">
        <f t="shared" si="4"/>
        <v>31.234212765957441</v>
      </c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  <c r="BD111" s="61"/>
      <c r="BE111" s="61"/>
      <c r="BF111" s="61"/>
      <c r="BG111" s="61"/>
      <c r="BH111" s="61"/>
      <c r="BI111" s="61"/>
      <c r="BJ111" s="61"/>
      <c r="BK111" s="61"/>
      <c r="BL111" s="61"/>
      <c r="BM111" s="61"/>
      <c r="BN111" s="61"/>
      <c r="BO111" s="61"/>
      <c r="BP111" s="61"/>
      <c r="BQ111" s="61"/>
      <c r="BR111" s="61"/>
      <c r="BS111" s="61"/>
      <c r="BT111" s="61"/>
      <c r="BU111" s="61"/>
      <c r="BV111" s="61"/>
      <c r="BW111" s="61"/>
      <c r="BX111" s="61"/>
      <c r="BY111" s="61"/>
      <c r="BZ111" s="61"/>
      <c r="CA111" s="61"/>
      <c r="CB111" s="61"/>
      <c r="CC111" s="61"/>
      <c r="CD111" s="61"/>
      <c r="CE111" s="61"/>
      <c r="CF111" s="61"/>
      <c r="CG111" s="61"/>
      <c r="CH111" s="61"/>
      <c r="CI111" s="61"/>
      <c r="CJ111" s="61"/>
      <c r="CK111" s="61"/>
      <c r="CL111" s="61"/>
      <c r="CM111" s="61"/>
      <c r="CN111" s="61"/>
      <c r="CO111" s="61"/>
      <c r="CP111" s="61"/>
      <c r="CQ111" s="61"/>
      <c r="CR111" s="61"/>
      <c r="CS111" s="61"/>
      <c r="CT111" s="61"/>
      <c r="CU111" s="61"/>
      <c r="CV111" s="61"/>
      <c r="CW111" s="61"/>
      <c r="CX111" s="61"/>
      <c r="CY111" s="61"/>
      <c r="CZ111" s="61"/>
      <c r="DA111" s="61"/>
      <c r="DB111" s="61"/>
      <c r="DC111" s="61"/>
      <c r="DD111" s="61"/>
      <c r="DE111" s="61"/>
      <c r="DF111" s="61"/>
      <c r="DG111" s="61"/>
      <c r="DH111" s="61"/>
      <c r="DI111" s="61"/>
      <c r="DJ111" s="61"/>
      <c r="DK111" s="61"/>
      <c r="DL111" s="61"/>
      <c r="DM111" s="61"/>
      <c r="DN111" s="61"/>
      <c r="DO111" s="61"/>
      <c r="DP111" s="61"/>
      <c r="DQ111" s="61"/>
      <c r="DR111" s="61"/>
      <c r="DS111" s="61"/>
      <c r="DT111" s="61"/>
      <c r="DU111" s="61"/>
      <c r="DV111" s="61"/>
      <c r="DW111" s="61"/>
      <c r="DX111" s="61"/>
      <c r="DY111" s="61"/>
      <c r="DZ111" s="61"/>
      <c r="EA111" s="61"/>
      <c r="EB111" s="61"/>
      <c r="EC111" s="61"/>
      <c r="ED111" s="61"/>
      <c r="EE111" s="61"/>
      <c r="EF111" s="61"/>
      <c r="EG111" s="61"/>
      <c r="EH111" s="61"/>
      <c r="EI111" s="61"/>
      <c r="EJ111" s="61"/>
      <c r="EK111" s="61"/>
      <c r="EL111" s="61"/>
      <c r="EM111" s="61"/>
      <c r="EN111" s="61"/>
      <c r="EO111" s="61"/>
      <c r="EP111" s="61"/>
      <c r="EQ111" s="61"/>
      <c r="ER111" s="61"/>
      <c r="ES111" s="61"/>
      <c r="ET111" s="61"/>
      <c r="EU111" s="61"/>
      <c r="EV111" s="61"/>
      <c r="EW111" s="61"/>
      <c r="EX111" s="61"/>
      <c r="EY111" s="61"/>
      <c r="EZ111" s="61"/>
      <c r="FA111" s="61"/>
      <c r="FB111" s="61"/>
      <c r="FC111" s="61"/>
      <c r="FD111" s="61"/>
      <c r="FE111" s="61"/>
      <c r="FF111" s="61"/>
      <c r="FG111" s="61"/>
      <c r="FH111" s="61"/>
      <c r="FI111" s="61"/>
      <c r="FJ111" s="61"/>
      <c r="FK111" s="61"/>
      <c r="FL111" s="61"/>
      <c r="FM111" s="61"/>
      <c r="FN111" s="61"/>
      <c r="FO111" s="61"/>
      <c r="FP111" s="61"/>
      <c r="FQ111" s="61"/>
      <c r="FR111" s="61"/>
      <c r="FS111" s="61"/>
      <c r="FT111" s="61"/>
      <c r="FU111" s="61"/>
      <c r="FV111" s="61"/>
      <c r="FW111" s="61"/>
      <c r="FX111" s="61"/>
      <c r="FY111" s="61"/>
      <c r="FZ111" s="61"/>
      <c r="GA111" s="61"/>
      <c r="GB111" s="61"/>
      <c r="GC111" s="61"/>
      <c r="GD111" s="61"/>
      <c r="GE111" s="61"/>
      <c r="GF111" s="61"/>
      <c r="GG111" s="61"/>
      <c r="GH111" s="61"/>
      <c r="GI111" s="61"/>
      <c r="GJ111" s="61"/>
      <c r="GK111" s="61"/>
      <c r="GL111" s="61"/>
      <c r="GM111" s="61"/>
      <c r="GN111" s="61"/>
      <c r="GO111" s="61"/>
      <c r="GP111" s="61"/>
      <c r="GQ111" s="61"/>
      <c r="GR111" s="61"/>
      <c r="GS111" s="61"/>
      <c r="GT111" s="61"/>
      <c r="GU111" s="61"/>
      <c r="GV111" s="61"/>
      <c r="GW111" s="61"/>
      <c r="GX111" s="61"/>
      <c r="GY111" s="61"/>
      <c r="GZ111" s="61"/>
      <c r="HA111" s="61"/>
      <c r="HB111" s="61"/>
      <c r="HC111" s="61"/>
      <c r="HD111" s="61"/>
      <c r="HE111" s="61"/>
      <c r="HF111" s="61"/>
      <c r="HG111" s="61"/>
      <c r="HH111" s="61"/>
      <c r="HI111" s="61"/>
      <c r="HJ111" s="61"/>
      <c r="HK111" s="61"/>
      <c r="HL111" s="61"/>
      <c r="HM111" s="61"/>
      <c r="HN111" s="61"/>
      <c r="HO111" s="61"/>
      <c r="HP111" s="61"/>
      <c r="HQ111" s="61"/>
      <c r="HR111" s="61"/>
      <c r="HS111" s="61"/>
      <c r="HT111" s="61"/>
      <c r="HU111" s="61"/>
      <c r="HV111" s="61"/>
      <c r="HW111" s="61"/>
      <c r="HX111" s="61"/>
      <c r="HY111" s="61"/>
      <c r="HZ111" s="61"/>
      <c r="IA111" s="61"/>
      <c r="IB111" s="61"/>
      <c r="IC111" s="61"/>
      <c r="ID111" s="61"/>
      <c r="IE111" s="61"/>
      <c r="IF111" s="61"/>
      <c r="IG111" s="61"/>
      <c r="IH111" s="61"/>
      <c r="II111" s="61"/>
      <c r="IJ111" s="61"/>
      <c r="IK111" s="61"/>
      <c r="IL111" s="61"/>
      <c r="IM111" s="61"/>
      <c r="IN111" s="61"/>
      <c r="IO111" s="61"/>
      <c r="IP111" s="61"/>
      <c r="IQ111" s="61"/>
      <c r="IR111" s="61"/>
      <c r="IS111" s="61"/>
      <c r="IT111" s="61"/>
      <c r="IU111" s="61"/>
      <c r="IV111" s="61"/>
      <c r="IW111" s="61"/>
      <c r="IX111" s="61"/>
      <c r="IY111" s="61"/>
      <c r="IZ111" s="61"/>
      <c r="JA111" s="61"/>
      <c r="JB111" s="61"/>
      <c r="JC111" s="61"/>
      <c r="JD111" s="61"/>
      <c r="JE111" s="61"/>
      <c r="JF111" s="61"/>
      <c r="JG111" s="61"/>
      <c r="JH111" s="61"/>
      <c r="JI111" s="61"/>
      <c r="JJ111" s="61"/>
      <c r="JK111" s="61"/>
      <c r="JL111" s="61"/>
      <c r="JM111" s="61"/>
      <c r="JN111" s="61"/>
      <c r="JO111" s="61"/>
      <c r="JP111" s="61"/>
      <c r="JQ111" s="61"/>
      <c r="JR111" s="61"/>
      <c r="JS111" s="61"/>
      <c r="JT111" s="61"/>
      <c r="JU111" s="61"/>
      <c r="JV111" s="61"/>
      <c r="JW111" s="61"/>
      <c r="JX111" s="61"/>
      <c r="JY111" s="61"/>
      <c r="JZ111" s="61"/>
      <c r="KA111" s="61"/>
      <c r="KB111" s="61"/>
      <c r="KC111" s="61"/>
      <c r="KD111" s="61"/>
      <c r="KE111" s="61"/>
      <c r="KF111" s="61"/>
      <c r="KG111" s="61"/>
      <c r="KH111" s="61"/>
      <c r="KI111" s="61"/>
      <c r="KJ111" s="61"/>
      <c r="KK111" s="61"/>
      <c r="KL111" s="61"/>
      <c r="KM111" s="61"/>
      <c r="KN111" s="61"/>
      <c r="KO111" s="61"/>
      <c r="KP111" s="61"/>
      <c r="KQ111" s="61"/>
      <c r="KR111" s="61"/>
      <c r="KS111" s="61"/>
      <c r="KT111" s="61"/>
      <c r="KU111" s="61"/>
      <c r="KV111" s="61"/>
      <c r="KW111" s="61"/>
      <c r="KX111" s="61"/>
      <c r="KY111" s="61"/>
      <c r="KZ111" s="61"/>
      <c r="LA111" s="61"/>
      <c r="LB111" s="61"/>
      <c r="LC111" s="61"/>
      <c r="LD111" s="61"/>
      <c r="LE111" s="61"/>
      <c r="LF111" s="61"/>
      <c r="LG111" s="61"/>
      <c r="LH111" s="61"/>
      <c r="LI111" s="61"/>
      <c r="LJ111" s="61"/>
      <c r="LK111" s="61"/>
      <c r="LL111" s="61"/>
      <c r="LM111" s="61"/>
      <c r="LN111" s="61"/>
      <c r="LO111" s="61"/>
      <c r="LP111" s="61"/>
      <c r="LQ111" s="61"/>
      <c r="LR111" s="61"/>
      <c r="LS111" s="61"/>
      <c r="LT111" s="61"/>
      <c r="LU111" s="61"/>
      <c r="LV111" s="61"/>
      <c r="LW111" s="61"/>
      <c r="LX111" s="61"/>
      <c r="LY111" s="61"/>
      <c r="LZ111" s="61"/>
      <c r="MA111" s="61"/>
      <c r="MB111" s="61"/>
      <c r="MC111" s="61"/>
      <c r="MD111" s="61"/>
      <c r="ME111" s="61"/>
      <c r="MF111" s="61"/>
      <c r="MG111" s="61"/>
      <c r="MH111" s="61"/>
      <c r="MI111" s="61"/>
      <c r="MJ111" s="61"/>
      <c r="MK111" s="61"/>
      <c r="ML111" s="61"/>
      <c r="MM111" s="61"/>
      <c r="MN111" s="61"/>
      <c r="MO111" s="61"/>
      <c r="MP111" s="61"/>
      <c r="MQ111" s="61"/>
      <c r="MR111" s="61"/>
      <c r="MS111" s="61"/>
      <c r="MT111" s="61"/>
      <c r="MU111" s="61"/>
      <c r="MV111" s="61"/>
      <c r="MW111" s="61"/>
      <c r="MX111" s="61"/>
      <c r="MY111" s="61"/>
      <c r="MZ111" s="61"/>
      <c r="NA111" s="61"/>
      <c r="NB111" s="61"/>
      <c r="NC111" s="61"/>
      <c r="ND111" s="61"/>
      <c r="NE111" s="61"/>
      <c r="NF111" s="61"/>
      <c r="NG111" s="61"/>
      <c r="NH111" s="61"/>
      <c r="NI111" s="61"/>
      <c r="NJ111" s="61"/>
      <c r="NK111" s="61"/>
      <c r="NL111" s="61"/>
      <c r="NM111" s="61"/>
      <c r="NN111" s="61"/>
      <c r="NO111" s="61"/>
      <c r="NP111" s="61"/>
      <c r="NQ111" s="61"/>
      <c r="NR111" s="61"/>
      <c r="NS111" s="61"/>
      <c r="NT111" s="61"/>
      <c r="NU111" s="61"/>
      <c r="NV111" s="61"/>
      <c r="NW111" s="61"/>
      <c r="NX111" s="61"/>
      <c r="NY111" s="61"/>
      <c r="NZ111" s="61"/>
      <c r="OA111" s="61"/>
      <c r="OB111" s="61"/>
      <c r="OC111" s="61"/>
      <c r="OD111" s="61"/>
      <c r="OE111" s="61"/>
      <c r="OF111" s="61"/>
      <c r="OG111" s="61"/>
      <c r="OH111" s="61"/>
      <c r="OI111" s="61"/>
      <c r="OJ111" s="61"/>
      <c r="OK111" s="61"/>
      <c r="OL111" s="61"/>
      <c r="OM111" s="61"/>
      <c r="ON111" s="61"/>
      <c r="OO111" s="61"/>
      <c r="OP111" s="61"/>
      <c r="OQ111" s="61"/>
      <c r="OR111" s="61"/>
      <c r="OS111" s="61"/>
      <c r="OT111" s="61"/>
      <c r="OU111" s="61"/>
      <c r="OV111" s="61"/>
      <c r="OW111" s="61"/>
      <c r="OX111" s="61"/>
      <c r="OY111" s="61"/>
      <c r="OZ111" s="61"/>
      <c r="PA111" s="61"/>
      <c r="PB111" s="61"/>
      <c r="PC111" s="61"/>
      <c r="PD111" s="61"/>
      <c r="PE111" s="61"/>
      <c r="PF111" s="61"/>
      <c r="PG111" s="61"/>
      <c r="PH111" s="61"/>
      <c r="PI111" s="61"/>
      <c r="PJ111" s="61"/>
      <c r="PK111" s="61"/>
      <c r="PL111" s="61"/>
      <c r="PM111" s="61"/>
      <c r="PN111" s="61"/>
      <c r="PO111" s="61"/>
      <c r="PP111" s="61"/>
      <c r="PQ111" s="61"/>
      <c r="PR111" s="61"/>
      <c r="PS111" s="61"/>
      <c r="PT111" s="61"/>
      <c r="PU111" s="61"/>
      <c r="PV111" s="61"/>
      <c r="PW111" s="61"/>
      <c r="PX111" s="61"/>
      <c r="PY111" s="61"/>
      <c r="PZ111" s="61"/>
      <c r="QA111" s="61"/>
      <c r="QB111" s="61"/>
      <c r="QC111" s="61"/>
      <c r="QD111" s="61"/>
      <c r="QE111" s="61"/>
      <c r="QF111" s="61"/>
      <c r="QG111" s="61"/>
      <c r="QH111" s="61"/>
      <c r="QI111" s="61"/>
      <c r="QJ111" s="61"/>
      <c r="QK111" s="61"/>
      <c r="QL111" s="61"/>
      <c r="QM111" s="61"/>
      <c r="QN111" s="61"/>
      <c r="QO111" s="61"/>
      <c r="QP111" s="61"/>
      <c r="QQ111" s="61"/>
      <c r="QR111" s="61"/>
      <c r="QS111" s="61"/>
      <c r="QT111" s="61"/>
      <c r="QU111" s="61"/>
      <c r="QV111" s="61"/>
      <c r="QW111" s="61"/>
      <c r="QX111" s="61"/>
      <c r="QY111" s="61"/>
      <c r="QZ111" s="61"/>
      <c r="RA111" s="61"/>
      <c r="RB111" s="61"/>
      <c r="RC111" s="61"/>
      <c r="RD111" s="61"/>
      <c r="RE111" s="61"/>
      <c r="RF111" s="61"/>
      <c r="RG111" s="61"/>
      <c r="RH111" s="61"/>
      <c r="RI111" s="61"/>
      <c r="RJ111" s="61"/>
      <c r="RK111" s="61"/>
      <c r="RL111" s="61"/>
      <c r="RM111" s="61"/>
      <c r="RN111" s="61"/>
      <c r="RO111" s="61"/>
      <c r="RP111" s="61"/>
      <c r="RQ111" s="61"/>
      <c r="RR111" s="61"/>
      <c r="RS111" s="61"/>
      <c r="RT111" s="61"/>
      <c r="RU111" s="61"/>
      <c r="RV111" s="61"/>
      <c r="RW111" s="61"/>
      <c r="RX111" s="61"/>
      <c r="RY111" s="61"/>
      <c r="RZ111" s="61"/>
      <c r="SA111" s="61"/>
      <c r="SB111" s="61"/>
      <c r="SC111" s="61"/>
      <c r="SD111" s="61"/>
      <c r="SE111" s="61"/>
      <c r="SF111" s="61"/>
      <c r="SG111" s="61"/>
      <c r="SH111" s="61"/>
      <c r="SI111" s="61"/>
      <c r="SJ111" s="61"/>
      <c r="SK111" s="61"/>
      <c r="SL111" s="61"/>
      <c r="SM111" s="61"/>
      <c r="SN111" s="61"/>
      <c r="SO111" s="61"/>
      <c r="SP111" s="61"/>
      <c r="SQ111" s="61"/>
      <c r="SR111" s="61"/>
      <c r="SS111" s="61"/>
      <c r="ST111" s="61"/>
      <c r="SU111" s="61"/>
      <c r="SV111" s="61"/>
      <c r="SW111" s="61"/>
      <c r="SX111" s="61"/>
      <c r="SY111" s="61"/>
      <c r="SZ111" s="61"/>
      <c r="TA111" s="61"/>
      <c r="TB111" s="61"/>
      <c r="TC111" s="61"/>
      <c r="TD111" s="61"/>
      <c r="TE111" s="61"/>
      <c r="TF111" s="61"/>
      <c r="TG111" s="61"/>
      <c r="TH111" s="61"/>
      <c r="TI111" s="61"/>
      <c r="TJ111" s="61"/>
      <c r="TK111" s="61"/>
      <c r="TL111" s="61"/>
      <c r="TM111" s="61"/>
      <c r="TN111" s="61"/>
      <c r="TO111" s="61"/>
      <c r="TP111" s="61"/>
      <c r="TQ111" s="61"/>
      <c r="TR111" s="61"/>
      <c r="TS111" s="61"/>
      <c r="TT111" s="61"/>
      <c r="TU111" s="61"/>
      <c r="TV111" s="61"/>
      <c r="TW111" s="61"/>
      <c r="TX111" s="61"/>
      <c r="TY111" s="61"/>
      <c r="TZ111" s="61"/>
      <c r="UA111" s="61"/>
      <c r="UB111" s="61"/>
      <c r="UC111" s="61"/>
      <c r="UD111" s="61"/>
      <c r="UE111" s="61"/>
      <c r="UF111" s="61"/>
      <c r="UG111" s="61"/>
      <c r="UH111" s="61"/>
      <c r="UI111" s="61"/>
      <c r="UJ111" s="61"/>
      <c r="UK111" s="61"/>
      <c r="UL111" s="61"/>
      <c r="UM111" s="61"/>
      <c r="UN111" s="61"/>
      <c r="UO111" s="61"/>
      <c r="UP111" s="61"/>
      <c r="UQ111" s="61"/>
      <c r="UR111" s="61"/>
      <c r="US111" s="61"/>
      <c r="UT111" s="61"/>
      <c r="UU111" s="61"/>
      <c r="UV111" s="61"/>
      <c r="UW111" s="61"/>
      <c r="UX111" s="61"/>
      <c r="UY111" s="61"/>
      <c r="UZ111" s="61"/>
      <c r="VA111" s="61"/>
      <c r="VB111" s="61"/>
      <c r="VC111" s="61"/>
      <c r="VD111" s="61"/>
      <c r="VE111" s="61"/>
      <c r="VF111" s="61"/>
      <c r="VG111" s="61"/>
      <c r="VH111" s="61"/>
      <c r="VI111" s="61"/>
      <c r="VJ111" s="61"/>
      <c r="VK111" s="61"/>
      <c r="VL111" s="61"/>
      <c r="VM111" s="61"/>
      <c r="VN111" s="61"/>
      <c r="VO111" s="61"/>
      <c r="VP111" s="61"/>
      <c r="VQ111" s="61"/>
      <c r="VR111" s="61"/>
      <c r="VS111" s="61"/>
      <c r="VT111" s="61"/>
      <c r="VU111" s="61"/>
      <c r="VV111" s="61"/>
      <c r="VW111" s="61"/>
      <c r="VX111" s="61"/>
      <c r="VY111" s="61"/>
      <c r="VZ111" s="61"/>
      <c r="WA111" s="61"/>
      <c r="WB111" s="61"/>
      <c r="WC111" s="61"/>
      <c r="WD111" s="61"/>
      <c r="WE111" s="61"/>
      <c r="WF111" s="61"/>
      <c r="WG111" s="61"/>
      <c r="WH111" s="61"/>
      <c r="WI111" s="61"/>
      <c r="WJ111" s="61"/>
      <c r="WK111" s="61"/>
      <c r="WL111" s="61"/>
      <c r="WM111" s="61"/>
      <c r="WN111" s="61"/>
      <c r="WO111" s="61"/>
      <c r="WP111" s="61"/>
      <c r="WQ111" s="61"/>
      <c r="WR111" s="61"/>
      <c r="WS111" s="61"/>
      <c r="WT111" s="61"/>
      <c r="WU111" s="61"/>
      <c r="WV111" s="61"/>
      <c r="WW111" s="61"/>
      <c r="WX111" s="61"/>
      <c r="WY111" s="61"/>
      <c r="WZ111" s="61"/>
      <c r="XA111" s="61"/>
      <c r="XB111" s="61"/>
      <c r="XC111" s="61"/>
      <c r="XD111" s="61"/>
      <c r="XE111" s="61"/>
      <c r="XF111" s="61"/>
      <c r="XG111" s="61"/>
      <c r="XH111" s="61"/>
      <c r="XI111" s="61"/>
      <c r="XJ111" s="61"/>
      <c r="XK111" s="61"/>
      <c r="XL111" s="61"/>
      <c r="XM111" s="61"/>
      <c r="XN111" s="61"/>
      <c r="XO111" s="61"/>
      <c r="XP111" s="61"/>
      <c r="XQ111" s="61"/>
      <c r="XR111" s="61"/>
      <c r="XS111" s="61"/>
      <c r="XT111" s="61"/>
      <c r="XU111" s="61"/>
      <c r="XV111" s="61"/>
      <c r="XW111" s="61"/>
      <c r="XX111" s="61"/>
      <c r="XY111" s="61"/>
      <c r="XZ111" s="61"/>
      <c r="YA111" s="61"/>
      <c r="YB111" s="61"/>
      <c r="YC111" s="61"/>
      <c r="YD111" s="61"/>
      <c r="YE111" s="61"/>
      <c r="YF111" s="61"/>
      <c r="YG111" s="61"/>
      <c r="YH111" s="61"/>
      <c r="YI111" s="61"/>
      <c r="YJ111" s="61"/>
      <c r="YK111" s="61"/>
      <c r="YL111" s="61"/>
      <c r="YM111" s="61"/>
      <c r="YN111" s="61"/>
      <c r="YO111" s="61"/>
      <c r="YP111" s="61"/>
      <c r="YQ111" s="61"/>
      <c r="YR111" s="61"/>
      <c r="YS111" s="61"/>
      <c r="YT111" s="61"/>
      <c r="YU111" s="61"/>
      <c r="YV111" s="61"/>
      <c r="YW111" s="61"/>
      <c r="YX111" s="61"/>
      <c r="YY111" s="61"/>
      <c r="YZ111" s="61"/>
      <c r="ZA111" s="61"/>
      <c r="ZB111" s="61"/>
      <c r="ZC111" s="61"/>
      <c r="ZD111" s="61"/>
      <c r="ZE111" s="61"/>
      <c r="ZF111" s="61"/>
      <c r="ZG111" s="61"/>
      <c r="ZH111" s="61"/>
      <c r="ZI111" s="61"/>
      <c r="ZJ111" s="61"/>
      <c r="ZK111" s="61"/>
      <c r="ZL111" s="61"/>
      <c r="ZM111" s="61"/>
      <c r="ZN111" s="61"/>
      <c r="ZO111" s="61"/>
      <c r="ZP111" s="61"/>
      <c r="ZQ111" s="61"/>
      <c r="ZR111" s="61"/>
      <c r="ZS111" s="61"/>
      <c r="ZT111" s="61"/>
      <c r="ZU111" s="61"/>
      <c r="ZV111" s="61"/>
      <c r="ZW111" s="61"/>
      <c r="ZX111" s="61"/>
      <c r="ZY111" s="61"/>
      <c r="ZZ111" s="61"/>
      <c r="AAA111" s="61"/>
      <c r="AAB111" s="61"/>
      <c r="AAC111" s="61"/>
      <c r="AAD111" s="61"/>
      <c r="AAE111" s="61"/>
      <c r="AAF111" s="61"/>
      <c r="AAG111" s="61"/>
      <c r="AAH111" s="61"/>
      <c r="AAI111" s="61"/>
      <c r="AAJ111" s="61"/>
      <c r="AAK111" s="61"/>
      <c r="AAL111" s="61"/>
      <c r="AAM111" s="61"/>
      <c r="AAN111" s="61"/>
      <c r="AAO111" s="61"/>
      <c r="AAP111" s="61"/>
      <c r="AAQ111" s="61"/>
      <c r="AAR111" s="61"/>
      <c r="AAS111" s="61"/>
      <c r="AAT111" s="61"/>
      <c r="AAU111" s="61"/>
      <c r="AAV111" s="61"/>
      <c r="AAW111" s="61"/>
      <c r="AAX111" s="61"/>
      <c r="AAY111" s="61"/>
      <c r="AAZ111" s="61"/>
      <c r="ABA111" s="61"/>
      <c r="ABB111" s="61"/>
      <c r="ABC111" s="61"/>
      <c r="ABD111" s="61"/>
      <c r="ABE111" s="61"/>
      <c r="ABF111" s="61"/>
      <c r="ABG111" s="61"/>
      <c r="ABH111" s="61"/>
      <c r="ABI111" s="61"/>
      <c r="ABJ111" s="61"/>
      <c r="ABK111" s="61"/>
      <c r="ABL111" s="61"/>
      <c r="ABM111" s="61"/>
      <c r="ABN111" s="61"/>
      <c r="ABO111" s="61"/>
      <c r="ABP111" s="61"/>
      <c r="ABQ111" s="61"/>
      <c r="ABR111" s="61"/>
      <c r="ABS111" s="61"/>
      <c r="ABT111" s="61"/>
      <c r="ABU111" s="61"/>
      <c r="ABV111" s="61"/>
      <c r="ABW111" s="61"/>
      <c r="ABX111" s="61"/>
      <c r="ABY111" s="61"/>
      <c r="ABZ111" s="61"/>
      <c r="ACA111" s="61"/>
      <c r="ACB111" s="61"/>
      <c r="ACC111" s="61"/>
      <c r="ACD111" s="61"/>
      <c r="ACE111" s="61"/>
      <c r="ACF111" s="61"/>
      <c r="ACG111" s="61"/>
      <c r="ACH111" s="61"/>
      <c r="ACI111" s="61"/>
      <c r="ACJ111" s="61"/>
      <c r="ACK111" s="61"/>
      <c r="ACL111" s="61"/>
      <c r="ACM111" s="61"/>
      <c r="ACN111" s="61"/>
      <c r="ACO111" s="61"/>
      <c r="ACP111" s="61"/>
      <c r="ACQ111" s="61"/>
      <c r="ACR111" s="61"/>
      <c r="ACS111" s="61"/>
      <c r="ACT111" s="61"/>
      <c r="ACU111" s="61"/>
      <c r="ACV111" s="61"/>
      <c r="ACW111" s="61"/>
      <c r="ACX111" s="61"/>
      <c r="ACY111" s="61"/>
      <c r="ACZ111" s="61"/>
      <c r="ADA111" s="61"/>
      <c r="ADB111" s="61"/>
      <c r="ADC111" s="61"/>
      <c r="ADD111" s="61"/>
      <c r="ADE111" s="61"/>
      <c r="ADF111" s="61"/>
      <c r="ADG111" s="61"/>
      <c r="ADH111" s="61"/>
      <c r="ADI111" s="61"/>
      <c r="ADJ111" s="61"/>
      <c r="ADK111" s="61"/>
      <c r="ADL111" s="61"/>
      <c r="ADM111" s="61"/>
      <c r="ADN111" s="61"/>
      <c r="ADO111" s="61"/>
      <c r="ADP111" s="61"/>
      <c r="ADQ111" s="61"/>
      <c r="ADR111" s="61"/>
      <c r="ADS111" s="61"/>
      <c r="ADT111" s="61"/>
      <c r="ADU111" s="61"/>
      <c r="ADV111" s="61"/>
      <c r="ADW111" s="61"/>
      <c r="ADX111" s="61"/>
      <c r="ADY111" s="61"/>
      <c r="ADZ111" s="61"/>
      <c r="AEA111" s="61"/>
      <c r="AEB111" s="61"/>
      <c r="AEC111" s="61"/>
      <c r="AED111" s="61"/>
      <c r="AEE111" s="61"/>
      <c r="AEF111" s="61"/>
      <c r="AEG111" s="61"/>
      <c r="AEH111" s="61"/>
      <c r="AEI111" s="61"/>
      <c r="AEJ111" s="61"/>
      <c r="AEK111" s="61"/>
      <c r="AEL111" s="61"/>
      <c r="AEM111" s="61"/>
      <c r="AEN111" s="61"/>
      <c r="AEO111" s="61"/>
      <c r="AEP111" s="61"/>
      <c r="AEQ111" s="61"/>
      <c r="AER111" s="61"/>
      <c r="AES111" s="61"/>
      <c r="AET111" s="61"/>
      <c r="AEU111" s="61"/>
      <c r="AEV111" s="61"/>
      <c r="AEW111" s="61"/>
      <c r="AEX111" s="61"/>
      <c r="AEY111" s="61"/>
      <c r="AEZ111" s="61"/>
      <c r="AFA111" s="61"/>
      <c r="AFB111" s="61"/>
      <c r="AFC111" s="61"/>
      <c r="AFD111" s="61"/>
      <c r="AFE111" s="61"/>
      <c r="AFF111" s="61"/>
      <c r="AFG111" s="61"/>
      <c r="AFH111" s="61"/>
      <c r="AFI111" s="61"/>
      <c r="AFJ111" s="61"/>
      <c r="AFK111" s="61"/>
      <c r="AFL111" s="61"/>
      <c r="AFM111" s="61"/>
      <c r="AFN111" s="61"/>
      <c r="AFO111" s="61"/>
      <c r="AFP111" s="61"/>
      <c r="AFQ111" s="61"/>
      <c r="AFR111" s="61"/>
      <c r="AFS111" s="61"/>
      <c r="AFT111" s="61"/>
      <c r="AFU111" s="61"/>
      <c r="AFV111" s="61"/>
      <c r="AFW111" s="61"/>
      <c r="AFX111" s="61"/>
      <c r="AFY111" s="61"/>
      <c r="AFZ111" s="61"/>
      <c r="AGA111" s="61"/>
      <c r="AGB111" s="61"/>
      <c r="AGC111" s="61"/>
      <c r="AGD111" s="61"/>
      <c r="AGE111" s="61"/>
      <c r="AGF111" s="61"/>
      <c r="AGG111" s="61"/>
      <c r="AGH111" s="61"/>
      <c r="AGI111" s="61"/>
      <c r="AGJ111" s="61"/>
      <c r="AGK111" s="61"/>
      <c r="AGL111" s="61"/>
      <c r="AGM111" s="61"/>
      <c r="AGN111" s="61"/>
      <c r="AGO111" s="61"/>
      <c r="AGP111" s="61"/>
      <c r="AGQ111" s="61"/>
      <c r="AGR111" s="61"/>
      <c r="AGS111" s="61"/>
      <c r="AGT111" s="61"/>
      <c r="AGU111" s="61"/>
      <c r="AGV111" s="61"/>
      <c r="AGW111" s="61"/>
      <c r="AGX111" s="61"/>
      <c r="AGY111" s="61"/>
      <c r="AGZ111" s="61"/>
      <c r="AHA111" s="61"/>
      <c r="AHB111" s="61"/>
      <c r="AHC111" s="61"/>
      <c r="AHD111" s="61"/>
      <c r="AHE111" s="61"/>
      <c r="AHF111" s="61"/>
      <c r="AHG111" s="61"/>
      <c r="AHH111" s="61"/>
      <c r="AHI111" s="61"/>
      <c r="AHJ111" s="61"/>
      <c r="AHK111" s="61"/>
      <c r="AHL111" s="61"/>
      <c r="AHM111" s="61"/>
      <c r="AHN111" s="61"/>
      <c r="AHO111" s="61"/>
      <c r="AHP111" s="61"/>
      <c r="AHQ111" s="61"/>
      <c r="AHR111" s="61"/>
      <c r="AHS111" s="61"/>
      <c r="AHT111" s="61"/>
      <c r="AHU111" s="61"/>
      <c r="AHV111" s="61"/>
      <c r="AHW111" s="61"/>
      <c r="AHX111" s="61"/>
      <c r="AHY111" s="61"/>
      <c r="AHZ111" s="61"/>
      <c r="AIA111" s="61"/>
      <c r="AIB111" s="61"/>
      <c r="AIC111" s="61"/>
      <c r="AID111" s="61"/>
      <c r="AIE111" s="61"/>
      <c r="AIF111" s="61"/>
      <c r="AIG111" s="61"/>
      <c r="AIH111" s="61"/>
      <c r="AII111" s="61"/>
      <c r="AIJ111" s="61"/>
      <c r="AIK111" s="61"/>
      <c r="AIL111" s="61"/>
      <c r="AIM111" s="61"/>
      <c r="AIN111" s="61"/>
      <c r="AIO111" s="61"/>
      <c r="AIP111" s="61"/>
      <c r="AIQ111" s="61"/>
      <c r="AIR111" s="61"/>
      <c r="AIS111" s="61"/>
      <c r="AIT111" s="61"/>
      <c r="AIU111" s="61"/>
      <c r="AIV111" s="61"/>
      <c r="AIW111" s="61"/>
      <c r="AIX111" s="61"/>
      <c r="AIY111" s="61"/>
      <c r="AIZ111" s="61"/>
      <c r="AJA111" s="61"/>
      <c r="AJB111" s="61"/>
      <c r="AJC111" s="61"/>
      <c r="AJD111" s="61"/>
      <c r="AJE111" s="61"/>
      <c r="AJF111" s="61"/>
      <c r="AJG111" s="61"/>
      <c r="AJH111" s="61"/>
      <c r="AJI111" s="61"/>
      <c r="AJJ111" s="61"/>
      <c r="AJK111" s="61"/>
      <c r="AJL111" s="61"/>
      <c r="AJM111" s="61"/>
      <c r="AJN111" s="61"/>
      <c r="AJO111" s="61"/>
      <c r="AJP111" s="61"/>
      <c r="AJQ111" s="61"/>
      <c r="AJR111" s="61"/>
      <c r="AJS111" s="61"/>
      <c r="AJT111" s="61"/>
      <c r="AJU111" s="61"/>
      <c r="AJV111" s="61"/>
      <c r="AJW111" s="61"/>
      <c r="AJX111" s="61"/>
      <c r="AJY111" s="61"/>
      <c r="AJZ111" s="61"/>
      <c r="AKA111" s="61"/>
      <c r="AKB111" s="61"/>
      <c r="AKC111" s="61"/>
      <c r="AKD111" s="61"/>
      <c r="AKE111" s="61"/>
      <c r="AKF111" s="61"/>
      <c r="AKG111" s="61"/>
      <c r="AKH111" s="61"/>
      <c r="AKI111" s="61"/>
      <c r="AKJ111" s="61"/>
      <c r="AKK111" s="61"/>
      <c r="AKL111" s="61"/>
      <c r="AKM111" s="61"/>
      <c r="AKN111" s="61"/>
      <c r="AKO111" s="61"/>
      <c r="AKP111" s="61"/>
      <c r="AKQ111" s="61"/>
      <c r="AKR111" s="61"/>
      <c r="AKS111" s="61"/>
      <c r="AKT111" s="61"/>
      <c r="AKU111" s="61"/>
      <c r="AKV111" s="61"/>
      <c r="AKW111" s="61"/>
      <c r="AKX111" s="61"/>
      <c r="AKY111" s="61"/>
      <c r="AKZ111" s="61"/>
      <c r="ALA111" s="61"/>
      <c r="ALB111" s="61"/>
      <c r="ALC111" s="61"/>
      <c r="ALD111" s="61"/>
      <c r="ALE111" s="61"/>
      <c r="ALF111" s="61"/>
      <c r="ALG111" s="61"/>
      <c r="ALH111" s="61"/>
      <c r="ALI111" s="61"/>
      <c r="ALJ111" s="61"/>
      <c r="ALK111" s="61"/>
      <c r="ALL111" s="61"/>
      <c r="ALM111" s="61"/>
      <c r="ALN111" s="61"/>
      <c r="ALO111" s="61"/>
      <c r="ALP111" s="61"/>
      <c r="ALQ111" s="61"/>
      <c r="ALR111" s="61"/>
    </row>
    <row r="112" spans="1:1006" s="12" customFormat="1" ht="13.9" customHeight="1">
      <c r="A112" s="139" t="s">
        <v>141</v>
      </c>
      <c r="B112" s="143"/>
      <c r="C112" s="140"/>
      <c r="D112" s="72"/>
      <c r="E112" s="57">
        <v>77</v>
      </c>
      <c r="F112" s="57">
        <v>79</v>
      </c>
      <c r="G112" s="57">
        <v>335</v>
      </c>
      <c r="H112" s="58">
        <v>2350</v>
      </c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  <c r="BH112" s="61"/>
      <c r="BI112" s="61"/>
      <c r="BJ112" s="61"/>
      <c r="BK112" s="61"/>
      <c r="BL112" s="61"/>
      <c r="BM112" s="61"/>
      <c r="BN112" s="61"/>
      <c r="BO112" s="61"/>
      <c r="BP112" s="61"/>
      <c r="BQ112" s="61"/>
      <c r="BR112" s="61"/>
      <c r="BS112" s="61"/>
      <c r="BT112" s="61"/>
      <c r="BU112" s="61"/>
      <c r="BV112" s="61"/>
      <c r="BW112" s="61"/>
      <c r="BX112" s="61"/>
      <c r="BY112" s="61"/>
      <c r="BZ112" s="61"/>
      <c r="CA112" s="61"/>
      <c r="CB112" s="61"/>
      <c r="CC112" s="61"/>
      <c r="CD112" s="61"/>
      <c r="CE112" s="61"/>
      <c r="CF112" s="61"/>
      <c r="CG112" s="61"/>
      <c r="CH112" s="61"/>
      <c r="CI112" s="61"/>
      <c r="CJ112" s="61"/>
      <c r="CK112" s="61"/>
      <c r="CL112" s="61"/>
      <c r="CM112" s="61"/>
      <c r="CN112" s="61"/>
      <c r="CO112" s="61"/>
      <c r="CP112" s="61"/>
      <c r="CQ112" s="61"/>
      <c r="CR112" s="61"/>
      <c r="CS112" s="61"/>
      <c r="CT112" s="61"/>
      <c r="CU112" s="61"/>
      <c r="CV112" s="61"/>
      <c r="CW112" s="61"/>
      <c r="CX112" s="61"/>
      <c r="CY112" s="61"/>
      <c r="CZ112" s="61"/>
      <c r="DA112" s="61"/>
      <c r="DB112" s="61"/>
      <c r="DC112" s="61"/>
      <c r="DD112" s="61"/>
      <c r="DE112" s="61"/>
      <c r="DF112" s="61"/>
      <c r="DG112" s="61"/>
      <c r="DH112" s="61"/>
      <c r="DI112" s="61"/>
      <c r="DJ112" s="61"/>
      <c r="DK112" s="61"/>
      <c r="DL112" s="61"/>
      <c r="DM112" s="61"/>
      <c r="DN112" s="61"/>
      <c r="DO112" s="61"/>
      <c r="DP112" s="61"/>
      <c r="DQ112" s="61"/>
      <c r="DR112" s="61"/>
      <c r="DS112" s="61"/>
      <c r="DT112" s="61"/>
      <c r="DU112" s="61"/>
      <c r="DV112" s="61"/>
      <c r="DW112" s="61"/>
      <c r="DX112" s="61"/>
      <c r="DY112" s="61"/>
      <c r="DZ112" s="61"/>
      <c r="EA112" s="61"/>
      <c r="EB112" s="61"/>
      <c r="EC112" s="61"/>
      <c r="ED112" s="61"/>
      <c r="EE112" s="61"/>
      <c r="EF112" s="61"/>
      <c r="EG112" s="61"/>
      <c r="EH112" s="61"/>
      <c r="EI112" s="61"/>
      <c r="EJ112" s="61"/>
      <c r="EK112" s="61"/>
      <c r="EL112" s="61"/>
      <c r="EM112" s="61"/>
      <c r="EN112" s="61"/>
      <c r="EO112" s="61"/>
      <c r="EP112" s="61"/>
      <c r="EQ112" s="61"/>
      <c r="ER112" s="61"/>
      <c r="ES112" s="61"/>
      <c r="ET112" s="61"/>
      <c r="EU112" s="61"/>
      <c r="EV112" s="61"/>
      <c r="EW112" s="61"/>
      <c r="EX112" s="61"/>
      <c r="EY112" s="61"/>
      <c r="EZ112" s="61"/>
      <c r="FA112" s="61"/>
      <c r="FB112" s="61"/>
      <c r="FC112" s="61"/>
      <c r="FD112" s="61"/>
      <c r="FE112" s="61"/>
      <c r="FF112" s="61"/>
      <c r="FG112" s="61"/>
      <c r="FH112" s="61"/>
      <c r="FI112" s="61"/>
      <c r="FJ112" s="61"/>
      <c r="FK112" s="61"/>
      <c r="FL112" s="61"/>
      <c r="FM112" s="61"/>
      <c r="FN112" s="61"/>
      <c r="FO112" s="61"/>
      <c r="FP112" s="61"/>
      <c r="FQ112" s="61"/>
      <c r="FR112" s="61"/>
      <c r="FS112" s="61"/>
      <c r="FT112" s="61"/>
      <c r="FU112" s="61"/>
      <c r="FV112" s="61"/>
      <c r="FW112" s="61"/>
      <c r="FX112" s="61"/>
      <c r="FY112" s="61"/>
      <c r="FZ112" s="61"/>
      <c r="GA112" s="61"/>
      <c r="GB112" s="61"/>
      <c r="GC112" s="61"/>
      <c r="GD112" s="61"/>
      <c r="GE112" s="61"/>
      <c r="GF112" s="61"/>
      <c r="GG112" s="61"/>
      <c r="GH112" s="61"/>
      <c r="GI112" s="61"/>
      <c r="GJ112" s="61"/>
      <c r="GK112" s="61"/>
      <c r="GL112" s="61"/>
      <c r="GM112" s="61"/>
      <c r="GN112" s="61"/>
      <c r="GO112" s="61"/>
      <c r="GP112" s="61"/>
      <c r="GQ112" s="61"/>
      <c r="GR112" s="61"/>
      <c r="GS112" s="61"/>
      <c r="GT112" s="61"/>
      <c r="GU112" s="61"/>
      <c r="GV112" s="61"/>
      <c r="GW112" s="61"/>
      <c r="GX112" s="61"/>
      <c r="GY112" s="61"/>
      <c r="GZ112" s="61"/>
      <c r="HA112" s="61"/>
      <c r="HB112" s="61"/>
      <c r="HC112" s="61"/>
      <c r="HD112" s="61"/>
      <c r="HE112" s="61"/>
      <c r="HF112" s="61"/>
      <c r="HG112" s="61"/>
      <c r="HH112" s="61"/>
      <c r="HI112" s="61"/>
      <c r="HJ112" s="61"/>
      <c r="HK112" s="61"/>
      <c r="HL112" s="61"/>
      <c r="HM112" s="61"/>
      <c r="HN112" s="61"/>
      <c r="HO112" s="61"/>
      <c r="HP112" s="61"/>
      <c r="HQ112" s="61"/>
      <c r="HR112" s="61"/>
      <c r="HS112" s="61"/>
      <c r="HT112" s="61"/>
      <c r="HU112" s="61"/>
      <c r="HV112" s="61"/>
      <c r="HW112" s="61"/>
      <c r="HX112" s="61"/>
      <c r="HY112" s="61"/>
      <c r="HZ112" s="61"/>
      <c r="IA112" s="61"/>
      <c r="IB112" s="61"/>
      <c r="IC112" s="61"/>
      <c r="ID112" s="61"/>
      <c r="IE112" s="61"/>
      <c r="IF112" s="61"/>
      <c r="IG112" s="61"/>
      <c r="IH112" s="61"/>
      <c r="II112" s="61"/>
      <c r="IJ112" s="61"/>
      <c r="IK112" s="61"/>
      <c r="IL112" s="61"/>
      <c r="IM112" s="61"/>
      <c r="IN112" s="61"/>
      <c r="IO112" s="61"/>
      <c r="IP112" s="61"/>
      <c r="IQ112" s="61"/>
      <c r="IR112" s="61"/>
      <c r="IS112" s="61"/>
      <c r="IT112" s="61"/>
      <c r="IU112" s="61"/>
      <c r="IV112" s="61"/>
      <c r="IW112" s="61"/>
      <c r="IX112" s="61"/>
      <c r="IY112" s="61"/>
      <c r="IZ112" s="61"/>
      <c r="JA112" s="61"/>
      <c r="JB112" s="61"/>
      <c r="JC112" s="61"/>
      <c r="JD112" s="61"/>
      <c r="JE112" s="61"/>
      <c r="JF112" s="61"/>
      <c r="JG112" s="61"/>
      <c r="JH112" s="61"/>
      <c r="JI112" s="61"/>
      <c r="JJ112" s="61"/>
      <c r="JK112" s="61"/>
      <c r="JL112" s="61"/>
      <c r="JM112" s="61"/>
      <c r="JN112" s="61"/>
      <c r="JO112" s="61"/>
      <c r="JP112" s="61"/>
      <c r="JQ112" s="61"/>
      <c r="JR112" s="61"/>
      <c r="JS112" s="61"/>
      <c r="JT112" s="61"/>
      <c r="JU112" s="61"/>
      <c r="JV112" s="61"/>
      <c r="JW112" s="61"/>
      <c r="JX112" s="61"/>
      <c r="JY112" s="61"/>
      <c r="JZ112" s="61"/>
      <c r="KA112" s="61"/>
      <c r="KB112" s="61"/>
      <c r="KC112" s="61"/>
      <c r="KD112" s="61"/>
      <c r="KE112" s="61"/>
      <c r="KF112" s="61"/>
      <c r="KG112" s="61"/>
      <c r="KH112" s="61"/>
      <c r="KI112" s="61"/>
      <c r="KJ112" s="61"/>
      <c r="KK112" s="61"/>
      <c r="KL112" s="61"/>
      <c r="KM112" s="61"/>
      <c r="KN112" s="61"/>
      <c r="KO112" s="61"/>
      <c r="KP112" s="61"/>
      <c r="KQ112" s="61"/>
      <c r="KR112" s="61"/>
      <c r="KS112" s="61"/>
      <c r="KT112" s="61"/>
      <c r="KU112" s="61"/>
      <c r="KV112" s="61"/>
      <c r="KW112" s="61"/>
      <c r="KX112" s="61"/>
      <c r="KY112" s="61"/>
      <c r="KZ112" s="61"/>
      <c r="LA112" s="61"/>
      <c r="LB112" s="61"/>
      <c r="LC112" s="61"/>
      <c r="LD112" s="61"/>
      <c r="LE112" s="61"/>
      <c r="LF112" s="61"/>
      <c r="LG112" s="61"/>
      <c r="LH112" s="61"/>
      <c r="LI112" s="61"/>
      <c r="LJ112" s="61"/>
      <c r="LK112" s="61"/>
      <c r="LL112" s="61"/>
      <c r="LM112" s="61"/>
      <c r="LN112" s="61"/>
      <c r="LO112" s="61"/>
      <c r="LP112" s="61"/>
      <c r="LQ112" s="61"/>
      <c r="LR112" s="61"/>
      <c r="LS112" s="61"/>
      <c r="LT112" s="61"/>
      <c r="LU112" s="61"/>
      <c r="LV112" s="61"/>
      <c r="LW112" s="61"/>
      <c r="LX112" s="61"/>
      <c r="LY112" s="61"/>
      <c r="LZ112" s="61"/>
      <c r="MA112" s="61"/>
      <c r="MB112" s="61"/>
      <c r="MC112" s="61"/>
      <c r="MD112" s="61"/>
      <c r="ME112" s="61"/>
      <c r="MF112" s="61"/>
      <c r="MG112" s="61"/>
      <c r="MH112" s="61"/>
      <c r="MI112" s="61"/>
      <c r="MJ112" s="61"/>
      <c r="MK112" s="61"/>
      <c r="ML112" s="61"/>
      <c r="MM112" s="61"/>
      <c r="MN112" s="61"/>
      <c r="MO112" s="61"/>
      <c r="MP112" s="61"/>
      <c r="MQ112" s="61"/>
      <c r="MR112" s="61"/>
      <c r="MS112" s="61"/>
      <c r="MT112" s="61"/>
      <c r="MU112" s="61"/>
      <c r="MV112" s="61"/>
      <c r="MW112" s="61"/>
      <c r="MX112" s="61"/>
      <c r="MY112" s="61"/>
      <c r="MZ112" s="61"/>
      <c r="NA112" s="61"/>
      <c r="NB112" s="61"/>
      <c r="NC112" s="61"/>
      <c r="ND112" s="61"/>
      <c r="NE112" s="61"/>
      <c r="NF112" s="61"/>
      <c r="NG112" s="61"/>
      <c r="NH112" s="61"/>
      <c r="NI112" s="61"/>
      <c r="NJ112" s="61"/>
      <c r="NK112" s="61"/>
      <c r="NL112" s="61"/>
      <c r="NM112" s="61"/>
      <c r="NN112" s="61"/>
      <c r="NO112" s="61"/>
      <c r="NP112" s="61"/>
      <c r="NQ112" s="61"/>
      <c r="NR112" s="61"/>
      <c r="NS112" s="61"/>
      <c r="NT112" s="61"/>
      <c r="NU112" s="61"/>
      <c r="NV112" s="61"/>
      <c r="NW112" s="61"/>
      <c r="NX112" s="61"/>
      <c r="NY112" s="61"/>
      <c r="NZ112" s="61"/>
      <c r="OA112" s="61"/>
      <c r="OB112" s="61"/>
      <c r="OC112" s="61"/>
      <c r="OD112" s="61"/>
      <c r="OE112" s="61"/>
      <c r="OF112" s="61"/>
      <c r="OG112" s="61"/>
      <c r="OH112" s="61"/>
      <c r="OI112" s="61"/>
      <c r="OJ112" s="61"/>
      <c r="OK112" s="61"/>
      <c r="OL112" s="61"/>
      <c r="OM112" s="61"/>
      <c r="ON112" s="61"/>
      <c r="OO112" s="61"/>
      <c r="OP112" s="61"/>
      <c r="OQ112" s="61"/>
      <c r="OR112" s="61"/>
      <c r="OS112" s="61"/>
      <c r="OT112" s="61"/>
      <c r="OU112" s="61"/>
      <c r="OV112" s="61"/>
      <c r="OW112" s="61"/>
      <c r="OX112" s="61"/>
      <c r="OY112" s="61"/>
      <c r="OZ112" s="61"/>
      <c r="PA112" s="61"/>
      <c r="PB112" s="61"/>
      <c r="PC112" s="61"/>
      <c r="PD112" s="61"/>
      <c r="PE112" s="61"/>
      <c r="PF112" s="61"/>
      <c r="PG112" s="61"/>
      <c r="PH112" s="61"/>
      <c r="PI112" s="61"/>
      <c r="PJ112" s="61"/>
      <c r="PK112" s="61"/>
      <c r="PL112" s="61"/>
      <c r="PM112" s="61"/>
      <c r="PN112" s="61"/>
      <c r="PO112" s="61"/>
      <c r="PP112" s="61"/>
      <c r="PQ112" s="61"/>
      <c r="PR112" s="61"/>
      <c r="PS112" s="61"/>
      <c r="PT112" s="61"/>
      <c r="PU112" s="61"/>
      <c r="PV112" s="61"/>
      <c r="PW112" s="61"/>
      <c r="PX112" s="61"/>
      <c r="PY112" s="61"/>
      <c r="PZ112" s="61"/>
      <c r="QA112" s="61"/>
      <c r="QB112" s="61"/>
      <c r="QC112" s="61"/>
      <c r="QD112" s="61"/>
      <c r="QE112" s="61"/>
      <c r="QF112" s="61"/>
      <c r="QG112" s="61"/>
      <c r="QH112" s="61"/>
      <c r="QI112" s="61"/>
      <c r="QJ112" s="61"/>
      <c r="QK112" s="61"/>
      <c r="QL112" s="61"/>
      <c r="QM112" s="61"/>
      <c r="QN112" s="61"/>
      <c r="QO112" s="61"/>
      <c r="QP112" s="61"/>
      <c r="QQ112" s="61"/>
      <c r="QR112" s="61"/>
      <c r="QS112" s="61"/>
      <c r="QT112" s="61"/>
      <c r="QU112" s="61"/>
      <c r="QV112" s="61"/>
      <c r="QW112" s="61"/>
      <c r="QX112" s="61"/>
      <c r="QY112" s="61"/>
      <c r="QZ112" s="61"/>
      <c r="RA112" s="61"/>
      <c r="RB112" s="61"/>
      <c r="RC112" s="61"/>
      <c r="RD112" s="61"/>
      <c r="RE112" s="61"/>
      <c r="RF112" s="61"/>
      <c r="RG112" s="61"/>
      <c r="RH112" s="61"/>
      <c r="RI112" s="61"/>
      <c r="RJ112" s="61"/>
      <c r="RK112" s="61"/>
      <c r="RL112" s="61"/>
      <c r="RM112" s="61"/>
      <c r="RN112" s="61"/>
      <c r="RO112" s="61"/>
      <c r="RP112" s="61"/>
      <c r="RQ112" s="61"/>
      <c r="RR112" s="61"/>
      <c r="RS112" s="61"/>
      <c r="RT112" s="61"/>
      <c r="RU112" s="61"/>
      <c r="RV112" s="61"/>
      <c r="RW112" s="61"/>
      <c r="RX112" s="61"/>
      <c r="RY112" s="61"/>
      <c r="RZ112" s="61"/>
      <c r="SA112" s="61"/>
      <c r="SB112" s="61"/>
      <c r="SC112" s="61"/>
      <c r="SD112" s="61"/>
      <c r="SE112" s="61"/>
      <c r="SF112" s="61"/>
      <c r="SG112" s="61"/>
      <c r="SH112" s="61"/>
      <c r="SI112" s="61"/>
      <c r="SJ112" s="61"/>
      <c r="SK112" s="61"/>
      <c r="SL112" s="61"/>
      <c r="SM112" s="61"/>
      <c r="SN112" s="61"/>
      <c r="SO112" s="61"/>
      <c r="SP112" s="61"/>
      <c r="SQ112" s="61"/>
      <c r="SR112" s="61"/>
      <c r="SS112" s="61"/>
      <c r="ST112" s="61"/>
      <c r="SU112" s="61"/>
      <c r="SV112" s="61"/>
      <c r="SW112" s="61"/>
      <c r="SX112" s="61"/>
      <c r="SY112" s="61"/>
      <c r="SZ112" s="61"/>
      <c r="TA112" s="61"/>
      <c r="TB112" s="61"/>
      <c r="TC112" s="61"/>
      <c r="TD112" s="61"/>
      <c r="TE112" s="61"/>
      <c r="TF112" s="61"/>
      <c r="TG112" s="61"/>
      <c r="TH112" s="61"/>
      <c r="TI112" s="61"/>
      <c r="TJ112" s="61"/>
      <c r="TK112" s="61"/>
      <c r="TL112" s="61"/>
      <c r="TM112" s="61"/>
      <c r="TN112" s="61"/>
      <c r="TO112" s="61"/>
      <c r="TP112" s="61"/>
      <c r="TQ112" s="61"/>
      <c r="TR112" s="61"/>
      <c r="TS112" s="61"/>
      <c r="TT112" s="61"/>
      <c r="TU112" s="61"/>
      <c r="TV112" s="61"/>
      <c r="TW112" s="61"/>
      <c r="TX112" s="61"/>
      <c r="TY112" s="61"/>
      <c r="TZ112" s="61"/>
      <c r="UA112" s="61"/>
      <c r="UB112" s="61"/>
      <c r="UC112" s="61"/>
      <c r="UD112" s="61"/>
      <c r="UE112" s="61"/>
      <c r="UF112" s="61"/>
      <c r="UG112" s="61"/>
      <c r="UH112" s="61"/>
      <c r="UI112" s="61"/>
      <c r="UJ112" s="61"/>
      <c r="UK112" s="61"/>
      <c r="UL112" s="61"/>
      <c r="UM112" s="61"/>
      <c r="UN112" s="61"/>
      <c r="UO112" s="61"/>
      <c r="UP112" s="61"/>
      <c r="UQ112" s="61"/>
      <c r="UR112" s="61"/>
      <c r="US112" s="61"/>
      <c r="UT112" s="61"/>
      <c r="UU112" s="61"/>
      <c r="UV112" s="61"/>
      <c r="UW112" s="61"/>
      <c r="UX112" s="61"/>
      <c r="UY112" s="61"/>
      <c r="UZ112" s="61"/>
      <c r="VA112" s="61"/>
      <c r="VB112" s="61"/>
      <c r="VC112" s="61"/>
      <c r="VD112" s="61"/>
      <c r="VE112" s="61"/>
      <c r="VF112" s="61"/>
      <c r="VG112" s="61"/>
      <c r="VH112" s="61"/>
      <c r="VI112" s="61"/>
      <c r="VJ112" s="61"/>
      <c r="VK112" s="61"/>
      <c r="VL112" s="61"/>
      <c r="VM112" s="61"/>
      <c r="VN112" s="61"/>
      <c r="VO112" s="61"/>
      <c r="VP112" s="61"/>
      <c r="VQ112" s="61"/>
      <c r="VR112" s="61"/>
      <c r="VS112" s="61"/>
      <c r="VT112" s="61"/>
      <c r="VU112" s="61"/>
      <c r="VV112" s="61"/>
      <c r="VW112" s="61"/>
      <c r="VX112" s="61"/>
      <c r="VY112" s="61"/>
      <c r="VZ112" s="61"/>
      <c r="WA112" s="61"/>
      <c r="WB112" s="61"/>
      <c r="WC112" s="61"/>
      <c r="WD112" s="61"/>
      <c r="WE112" s="61"/>
      <c r="WF112" s="61"/>
      <c r="WG112" s="61"/>
      <c r="WH112" s="61"/>
      <c r="WI112" s="61"/>
      <c r="WJ112" s="61"/>
      <c r="WK112" s="61"/>
      <c r="WL112" s="61"/>
      <c r="WM112" s="61"/>
      <c r="WN112" s="61"/>
      <c r="WO112" s="61"/>
      <c r="WP112" s="61"/>
      <c r="WQ112" s="61"/>
      <c r="WR112" s="61"/>
      <c r="WS112" s="61"/>
      <c r="WT112" s="61"/>
      <c r="WU112" s="61"/>
      <c r="WV112" s="61"/>
      <c r="WW112" s="61"/>
      <c r="WX112" s="61"/>
      <c r="WY112" s="61"/>
      <c r="WZ112" s="61"/>
      <c r="XA112" s="61"/>
      <c r="XB112" s="61"/>
      <c r="XC112" s="61"/>
      <c r="XD112" s="61"/>
      <c r="XE112" s="61"/>
      <c r="XF112" s="61"/>
      <c r="XG112" s="61"/>
      <c r="XH112" s="61"/>
      <c r="XI112" s="61"/>
      <c r="XJ112" s="61"/>
      <c r="XK112" s="61"/>
      <c r="XL112" s="61"/>
      <c r="XM112" s="61"/>
      <c r="XN112" s="61"/>
      <c r="XO112" s="61"/>
      <c r="XP112" s="61"/>
      <c r="XQ112" s="61"/>
      <c r="XR112" s="61"/>
      <c r="XS112" s="61"/>
      <c r="XT112" s="61"/>
      <c r="XU112" s="61"/>
      <c r="XV112" s="61"/>
      <c r="XW112" s="61"/>
      <c r="XX112" s="61"/>
      <c r="XY112" s="61"/>
      <c r="XZ112" s="61"/>
      <c r="YA112" s="61"/>
      <c r="YB112" s="61"/>
      <c r="YC112" s="61"/>
      <c r="YD112" s="61"/>
      <c r="YE112" s="61"/>
      <c r="YF112" s="61"/>
      <c r="YG112" s="61"/>
      <c r="YH112" s="61"/>
      <c r="YI112" s="61"/>
      <c r="YJ112" s="61"/>
      <c r="YK112" s="61"/>
      <c r="YL112" s="61"/>
      <c r="YM112" s="61"/>
      <c r="YN112" s="61"/>
      <c r="YO112" s="61"/>
      <c r="YP112" s="61"/>
      <c r="YQ112" s="61"/>
      <c r="YR112" s="61"/>
      <c r="YS112" s="61"/>
      <c r="YT112" s="61"/>
      <c r="YU112" s="61"/>
      <c r="YV112" s="61"/>
      <c r="YW112" s="61"/>
      <c r="YX112" s="61"/>
      <c r="YY112" s="61"/>
      <c r="YZ112" s="61"/>
      <c r="ZA112" s="61"/>
      <c r="ZB112" s="61"/>
      <c r="ZC112" s="61"/>
      <c r="ZD112" s="61"/>
      <c r="ZE112" s="61"/>
      <c r="ZF112" s="61"/>
      <c r="ZG112" s="61"/>
      <c r="ZH112" s="61"/>
      <c r="ZI112" s="61"/>
      <c r="ZJ112" s="61"/>
      <c r="ZK112" s="61"/>
      <c r="ZL112" s="61"/>
      <c r="ZM112" s="61"/>
      <c r="ZN112" s="61"/>
      <c r="ZO112" s="61"/>
      <c r="ZP112" s="61"/>
      <c r="ZQ112" s="61"/>
      <c r="ZR112" s="61"/>
      <c r="ZS112" s="61"/>
      <c r="ZT112" s="61"/>
      <c r="ZU112" s="61"/>
      <c r="ZV112" s="61"/>
      <c r="ZW112" s="61"/>
      <c r="ZX112" s="61"/>
      <c r="ZY112" s="61"/>
      <c r="ZZ112" s="61"/>
      <c r="AAA112" s="61"/>
      <c r="AAB112" s="61"/>
      <c r="AAC112" s="61"/>
      <c r="AAD112" s="61"/>
      <c r="AAE112" s="61"/>
      <c r="AAF112" s="61"/>
      <c r="AAG112" s="61"/>
      <c r="AAH112" s="61"/>
      <c r="AAI112" s="61"/>
      <c r="AAJ112" s="61"/>
      <c r="AAK112" s="61"/>
      <c r="AAL112" s="61"/>
      <c r="AAM112" s="61"/>
      <c r="AAN112" s="61"/>
      <c r="AAO112" s="61"/>
      <c r="AAP112" s="61"/>
      <c r="AAQ112" s="61"/>
      <c r="AAR112" s="61"/>
      <c r="AAS112" s="61"/>
      <c r="AAT112" s="61"/>
      <c r="AAU112" s="61"/>
      <c r="AAV112" s="61"/>
      <c r="AAW112" s="61"/>
      <c r="AAX112" s="61"/>
      <c r="AAY112" s="61"/>
      <c r="AAZ112" s="61"/>
      <c r="ABA112" s="61"/>
      <c r="ABB112" s="61"/>
      <c r="ABC112" s="61"/>
      <c r="ABD112" s="61"/>
      <c r="ABE112" s="61"/>
      <c r="ABF112" s="61"/>
      <c r="ABG112" s="61"/>
      <c r="ABH112" s="61"/>
      <c r="ABI112" s="61"/>
      <c r="ABJ112" s="61"/>
      <c r="ABK112" s="61"/>
      <c r="ABL112" s="61"/>
      <c r="ABM112" s="61"/>
      <c r="ABN112" s="61"/>
      <c r="ABO112" s="61"/>
      <c r="ABP112" s="61"/>
      <c r="ABQ112" s="61"/>
      <c r="ABR112" s="61"/>
      <c r="ABS112" s="61"/>
      <c r="ABT112" s="61"/>
      <c r="ABU112" s="61"/>
      <c r="ABV112" s="61"/>
      <c r="ABW112" s="61"/>
      <c r="ABX112" s="61"/>
      <c r="ABY112" s="61"/>
      <c r="ABZ112" s="61"/>
      <c r="ACA112" s="61"/>
      <c r="ACB112" s="61"/>
      <c r="ACC112" s="61"/>
      <c r="ACD112" s="61"/>
      <c r="ACE112" s="61"/>
      <c r="ACF112" s="61"/>
      <c r="ACG112" s="61"/>
      <c r="ACH112" s="61"/>
      <c r="ACI112" s="61"/>
      <c r="ACJ112" s="61"/>
      <c r="ACK112" s="61"/>
      <c r="ACL112" s="61"/>
      <c r="ACM112" s="61"/>
      <c r="ACN112" s="61"/>
      <c r="ACO112" s="61"/>
      <c r="ACP112" s="61"/>
      <c r="ACQ112" s="61"/>
      <c r="ACR112" s="61"/>
      <c r="ACS112" s="61"/>
      <c r="ACT112" s="61"/>
      <c r="ACU112" s="61"/>
      <c r="ACV112" s="61"/>
      <c r="ACW112" s="61"/>
      <c r="ACX112" s="61"/>
      <c r="ACY112" s="61"/>
      <c r="ACZ112" s="61"/>
      <c r="ADA112" s="61"/>
      <c r="ADB112" s="61"/>
      <c r="ADC112" s="61"/>
      <c r="ADD112" s="61"/>
      <c r="ADE112" s="61"/>
      <c r="ADF112" s="61"/>
      <c r="ADG112" s="61"/>
      <c r="ADH112" s="61"/>
      <c r="ADI112" s="61"/>
      <c r="ADJ112" s="61"/>
      <c r="ADK112" s="61"/>
      <c r="ADL112" s="61"/>
      <c r="ADM112" s="61"/>
      <c r="ADN112" s="61"/>
      <c r="ADO112" s="61"/>
      <c r="ADP112" s="61"/>
      <c r="ADQ112" s="61"/>
      <c r="ADR112" s="61"/>
      <c r="ADS112" s="61"/>
      <c r="ADT112" s="61"/>
      <c r="ADU112" s="61"/>
      <c r="ADV112" s="61"/>
      <c r="ADW112" s="61"/>
      <c r="ADX112" s="61"/>
      <c r="ADY112" s="61"/>
      <c r="ADZ112" s="61"/>
      <c r="AEA112" s="61"/>
      <c r="AEB112" s="61"/>
      <c r="AEC112" s="61"/>
      <c r="AED112" s="61"/>
      <c r="AEE112" s="61"/>
      <c r="AEF112" s="61"/>
      <c r="AEG112" s="61"/>
      <c r="AEH112" s="61"/>
      <c r="AEI112" s="61"/>
      <c r="AEJ112" s="61"/>
      <c r="AEK112" s="61"/>
      <c r="AEL112" s="61"/>
      <c r="AEM112" s="61"/>
      <c r="AEN112" s="61"/>
      <c r="AEO112" s="61"/>
      <c r="AEP112" s="61"/>
      <c r="AEQ112" s="61"/>
      <c r="AER112" s="61"/>
      <c r="AES112" s="61"/>
      <c r="AET112" s="61"/>
      <c r="AEU112" s="61"/>
      <c r="AEV112" s="61"/>
      <c r="AEW112" s="61"/>
      <c r="AEX112" s="61"/>
      <c r="AEY112" s="61"/>
      <c r="AEZ112" s="61"/>
      <c r="AFA112" s="61"/>
      <c r="AFB112" s="61"/>
      <c r="AFC112" s="61"/>
      <c r="AFD112" s="61"/>
      <c r="AFE112" s="61"/>
      <c r="AFF112" s="61"/>
      <c r="AFG112" s="61"/>
      <c r="AFH112" s="61"/>
      <c r="AFI112" s="61"/>
      <c r="AFJ112" s="61"/>
      <c r="AFK112" s="61"/>
      <c r="AFL112" s="61"/>
      <c r="AFM112" s="61"/>
      <c r="AFN112" s="61"/>
      <c r="AFO112" s="61"/>
      <c r="AFP112" s="61"/>
      <c r="AFQ112" s="61"/>
      <c r="AFR112" s="61"/>
      <c r="AFS112" s="61"/>
      <c r="AFT112" s="61"/>
      <c r="AFU112" s="61"/>
      <c r="AFV112" s="61"/>
      <c r="AFW112" s="61"/>
      <c r="AFX112" s="61"/>
      <c r="AFY112" s="61"/>
      <c r="AFZ112" s="61"/>
      <c r="AGA112" s="61"/>
      <c r="AGB112" s="61"/>
      <c r="AGC112" s="61"/>
      <c r="AGD112" s="61"/>
      <c r="AGE112" s="61"/>
      <c r="AGF112" s="61"/>
      <c r="AGG112" s="61"/>
      <c r="AGH112" s="61"/>
      <c r="AGI112" s="61"/>
      <c r="AGJ112" s="61"/>
      <c r="AGK112" s="61"/>
      <c r="AGL112" s="61"/>
      <c r="AGM112" s="61"/>
      <c r="AGN112" s="61"/>
      <c r="AGO112" s="61"/>
      <c r="AGP112" s="61"/>
      <c r="AGQ112" s="61"/>
      <c r="AGR112" s="61"/>
      <c r="AGS112" s="61"/>
      <c r="AGT112" s="61"/>
      <c r="AGU112" s="61"/>
      <c r="AGV112" s="61"/>
      <c r="AGW112" s="61"/>
      <c r="AGX112" s="61"/>
      <c r="AGY112" s="61"/>
      <c r="AGZ112" s="61"/>
      <c r="AHA112" s="61"/>
      <c r="AHB112" s="61"/>
      <c r="AHC112" s="61"/>
      <c r="AHD112" s="61"/>
      <c r="AHE112" s="61"/>
      <c r="AHF112" s="61"/>
      <c r="AHG112" s="61"/>
      <c r="AHH112" s="61"/>
      <c r="AHI112" s="61"/>
      <c r="AHJ112" s="61"/>
      <c r="AHK112" s="61"/>
      <c r="AHL112" s="61"/>
      <c r="AHM112" s="61"/>
      <c r="AHN112" s="61"/>
      <c r="AHO112" s="61"/>
      <c r="AHP112" s="61"/>
      <c r="AHQ112" s="61"/>
      <c r="AHR112" s="61"/>
      <c r="AHS112" s="61"/>
      <c r="AHT112" s="61"/>
      <c r="AHU112" s="61"/>
      <c r="AHV112" s="61"/>
      <c r="AHW112" s="61"/>
      <c r="AHX112" s="61"/>
      <c r="AHY112" s="61"/>
      <c r="AHZ112" s="61"/>
      <c r="AIA112" s="61"/>
      <c r="AIB112" s="61"/>
      <c r="AIC112" s="61"/>
      <c r="AID112" s="61"/>
      <c r="AIE112" s="61"/>
      <c r="AIF112" s="61"/>
      <c r="AIG112" s="61"/>
      <c r="AIH112" s="61"/>
      <c r="AII112" s="61"/>
      <c r="AIJ112" s="61"/>
      <c r="AIK112" s="61"/>
      <c r="AIL112" s="61"/>
      <c r="AIM112" s="61"/>
      <c r="AIN112" s="61"/>
      <c r="AIO112" s="61"/>
      <c r="AIP112" s="61"/>
      <c r="AIQ112" s="61"/>
      <c r="AIR112" s="61"/>
      <c r="AIS112" s="61"/>
      <c r="AIT112" s="61"/>
      <c r="AIU112" s="61"/>
      <c r="AIV112" s="61"/>
      <c r="AIW112" s="61"/>
      <c r="AIX112" s="61"/>
      <c r="AIY112" s="61"/>
      <c r="AIZ112" s="61"/>
      <c r="AJA112" s="61"/>
      <c r="AJB112" s="61"/>
      <c r="AJC112" s="61"/>
      <c r="AJD112" s="61"/>
      <c r="AJE112" s="61"/>
      <c r="AJF112" s="61"/>
      <c r="AJG112" s="61"/>
      <c r="AJH112" s="61"/>
      <c r="AJI112" s="61"/>
      <c r="AJJ112" s="61"/>
      <c r="AJK112" s="61"/>
      <c r="AJL112" s="61"/>
      <c r="AJM112" s="61"/>
      <c r="AJN112" s="61"/>
      <c r="AJO112" s="61"/>
      <c r="AJP112" s="61"/>
      <c r="AJQ112" s="61"/>
      <c r="AJR112" s="61"/>
      <c r="AJS112" s="61"/>
      <c r="AJT112" s="61"/>
      <c r="AJU112" s="61"/>
      <c r="AJV112" s="61"/>
      <c r="AJW112" s="61"/>
      <c r="AJX112" s="61"/>
      <c r="AJY112" s="61"/>
      <c r="AJZ112" s="61"/>
      <c r="AKA112" s="61"/>
      <c r="AKB112" s="61"/>
      <c r="AKC112" s="61"/>
      <c r="AKD112" s="61"/>
      <c r="AKE112" s="61"/>
      <c r="AKF112" s="61"/>
      <c r="AKG112" s="61"/>
      <c r="AKH112" s="61"/>
      <c r="AKI112" s="61"/>
      <c r="AKJ112" s="61"/>
      <c r="AKK112" s="61"/>
      <c r="AKL112" s="61"/>
      <c r="AKM112" s="61"/>
      <c r="AKN112" s="61"/>
      <c r="AKO112" s="61"/>
      <c r="AKP112" s="61"/>
      <c r="AKQ112" s="61"/>
      <c r="AKR112" s="61"/>
      <c r="AKS112" s="61"/>
      <c r="AKT112" s="61"/>
      <c r="AKU112" s="61"/>
      <c r="AKV112" s="61"/>
      <c r="AKW112" s="61"/>
      <c r="AKX112" s="61"/>
      <c r="AKY112" s="61"/>
      <c r="AKZ112" s="61"/>
      <c r="ALA112" s="61"/>
      <c r="ALB112" s="61"/>
      <c r="ALC112" s="61"/>
      <c r="ALD112" s="61"/>
      <c r="ALE112" s="61"/>
      <c r="ALF112" s="61"/>
      <c r="ALG112" s="61"/>
      <c r="ALH112" s="61"/>
      <c r="ALI112" s="61"/>
      <c r="ALJ112" s="61"/>
      <c r="ALK112" s="61"/>
      <c r="ALL112" s="61"/>
      <c r="ALM112" s="61"/>
      <c r="ALN112" s="61"/>
      <c r="ALO112" s="61"/>
      <c r="ALP112" s="61"/>
      <c r="ALQ112" s="61"/>
      <c r="ALR112" s="61"/>
    </row>
    <row r="113" spans="1:8" ht="59.25" customHeight="1">
      <c r="A113" s="141" t="s">
        <v>142</v>
      </c>
      <c r="B113" s="141"/>
      <c r="C113" s="141"/>
      <c r="D113" s="141"/>
      <c r="E113" s="141"/>
      <c r="F113" s="141"/>
      <c r="G113" s="141"/>
      <c r="H113" s="141"/>
    </row>
    <row r="114" spans="1:8">
      <c r="A114" s="63"/>
      <c r="B114" s="7"/>
      <c r="C114" s="7"/>
      <c r="D114" s="8"/>
      <c r="E114" s="7"/>
      <c r="F114" s="7"/>
      <c r="G114" s="7"/>
      <c r="H114" s="1"/>
    </row>
    <row r="115" spans="1:8">
      <c r="A115" s="65"/>
      <c r="B115" s="173"/>
      <c r="C115" s="173"/>
      <c r="D115" s="173"/>
      <c r="E115" s="173"/>
      <c r="F115" s="3"/>
      <c r="G115" s="3"/>
      <c r="H115" s="1"/>
    </row>
    <row r="116" spans="1:8">
      <c r="A116" s="65"/>
      <c r="B116" s="9"/>
      <c r="C116" s="3"/>
      <c r="D116" s="10"/>
      <c r="E116" s="3"/>
      <c r="F116" s="3"/>
      <c r="G116" s="3"/>
      <c r="H116" s="1"/>
    </row>
    <row r="117" spans="1:8">
      <c r="A117" s="65"/>
      <c r="B117" s="173"/>
      <c r="C117" s="173"/>
      <c r="D117" s="173"/>
      <c r="E117" s="173"/>
      <c r="F117" s="3"/>
      <c r="G117" s="3"/>
      <c r="H117" s="1"/>
    </row>
    <row r="118" spans="1:8">
      <c r="A118" s="65"/>
      <c r="B118" s="9"/>
      <c r="C118" s="3"/>
      <c r="D118" s="10"/>
      <c r="E118" s="3"/>
      <c r="F118" s="3"/>
      <c r="G118" s="3"/>
      <c r="H118" s="1"/>
    </row>
    <row r="119" spans="1:8">
      <c r="A119" s="65"/>
      <c r="B119" s="173"/>
      <c r="C119" s="173"/>
      <c r="D119" s="173"/>
      <c r="E119" s="173"/>
      <c r="F119" s="3"/>
      <c r="G119" s="3"/>
      <c r="H119" s="1"/>
    </row>
    <row r="120" spans="1:8">
      <c r="A120" s="65"/>
      <c r="B120" s="9"/>
      <c r="C120" s="3"/>
      <c r="D120" s="10"/>
      <c r="E120" s="3"/>
      <c r="F120" s="3"/>
      <c r="G120" s="3"/>
      <c r="H120" s="1"/>
    </row>
    <row r="121" spans="1:8">
      <c r="A121" s="65"/>
      <c r="B121" s="173"/>
      <c r="C121" s="173"/>
      <c r="D121" s="173"/>
      <c r="E121" s="173"/>
      <c r="F121" s="3"/>
      <c r="G121" s="3"/>
      <c r="H121" s="1"/>
    </row>
    <row r="122" spans="1:8">
      <c r="A122" s="64"/>
      <c r="B122" s="1"/>
      <c r="C122" s="1"/>
      <c r="D122" s="1"/>
      <c r="E122" s="1"/>
      <c r="F122" s="1"/>
      <c r="G122" s="1"/>
      <c r="H122" s="1"/>
    </row>
    <row r="123" spans="1:8">
      <c r="A123" s="64"/>
      <c r="B123" s="1"/>
      <c r="C123" s="1"/>
      <c r="D123" s="1"/>
      <c r="E123" s="1"/>
      <c r="F123" s="1"/>
      <c r="G123" s="1"/>
      <c r="H123" s="1"/>
    </row>
    <row r="124" spans="1:8">
      <c r="A124" s="64"/>
      <c r="B124" s="1"/>
      <c r="C124" s="1"/>
      <c r="D124" s="1"/>
      <c r="E124" s="1"/>
      <c r="F124" s="1"/>
      <c r="G124" s="1"/>
      <c r="H124" s="1"/>
    </row>
    <row r="125" spans="1:8">
      <c r="A125" s="64"/>
      <c r="B125" s="1"/>
      <c r="C125" s="1"/>
      <c r="D125" s="1"/>
      <c r="E125" s="1"/>
      <c r="F125" s="1"/>
      <c r="G125" s="1"/>
      <c r="H125" s="1"/>
    </row>
    <row r="126" spans="1:8">
      <c r="A126" s="64"/>
      <c r="B126" s="1"/>
      <c r="C126" s="1"/>
      <c r="D126" s="1"/>
      <c r="E126" s="1"/>
      <c r="F126" s="1"/>
      <c r="G126" s="1"/>
      <c r="H126" s="1"/>
    </row>
    <row r="127" spans="1:8">
      <c r="A127" s="64"/>
      <c r="B127" s="1"/>
      <c r="C127" s="1"/>
      <c r="D127" s="1"/>
      <c r="E127" s="1"/>
      <c r="F127" s="1"/>
      <c r="G127" s="1"/>
      <c r="H127" s="1"/>
    </row>
    <row r="128" spans="1:8">
      <c r="A128" s="64"/>
      <c r="B128" s="1"/>
      <c r="C128" s="1"/>
      <c r="D128" s="1"/>
      <c r="E128" s="1"/>
      <c r="F128" s="1"/>
      <c r="G128" s="1"/>
      <c r="H128" s="1"/>
    </row>
  </sheetData>
  <mergeCells count="276">
    <mergeCell ref="B70:C70"/>
    <mergeCell ref="B90:C90"/>
    <mergeCell ref="B100:C100"/>
    <mergeCell ref="B21:H21"/>
    <mergeCell ref="B11:H11"/>
    <mergeCell ref="A113:H113"/>
    <mergeCell ref="B115:E115"/>
    <mergeCell ref="B117:E117"/>
    <mergeCell ref="B119:E119"/>
    <mergeCell ref="B61:C61"/>
    <mergeCell ref="B79:C79"/>
    <mergeCell ref="B89:C89"/>
    <mergeCell ref="B99:C99"/>
    <mergeCell ref="B109:C109"/>
    <mergeCell ref="B121:E121"/>
    <mergeCell ref="A110:C110"/>
    <mergeCell ref="A111:C111"/>
    <mergeCell ref="A112:C112"/>
    <mergeCell ref="A11:A20"/>
    <mergeCell ref="A21:A30"/>
    <mergeCell ref="A31:A40"/>
    <mergeCell ref="A41:A50"/>
    <mergeCell ref="A51:A60"/>
    <mergeCell ref="A61:A69"/>
    <mergeCell ref="A70:A79"/>
    <mergeCell ref="A80:A89"/>
    <mergeCell ref="A90:A99"/>
    <mergeCell ref="A100:A109"/>
    <mergeCell ref="B80:C80"/>
    <mergeCell ref="B31:C31"/>
    <mergeCell ref="B41:C41"/>
    <mergeCell ref="B51:C51"/>
    <mergeCell ref="B20:C20"/>
    <mergeCell ref="B30:C30"/>
    <mergeCell ref="B40:C40"/>
    <mergeCell ref="B50:C50"/>
    <mergeCell ref="B60:C60"/>
    <mergeCell ref="B69:C69"/>
    <mergeCell ref="E1:H1"/>
    <mergeCell ref="E2:H2"/>
    <mergeCell ref="E3:H3"/>
    <mergeCell ref="A5:H5"/>
    <mergeCell ref="A6:H6"/>
    <mergeCell ref="I6:Q6"/>
    <mergeCell ref="R6:Z6"/>
    <mergeCell ref="AA6:AI6"/>
    <mergeCell ref="AJ6:AR6"/>
    <mergeCell ref="AS6:BA6"/>
    <mergeCell ref="BB6:BJ6"/>
    <mergeCell ref="BK6:BS6"/>
    <mergeCell ref="BT6:CB6"/>
    <mergeCell ref="CC6:CK6"/>
    <mergeCell ref="CL6:CT6"/>
    <mergeCell ref="CU6:DC6"/>
    <mergeCell ref="DD6:DL6"/>
    <mergeCell ref="DM6:DU6"/>
    <mergeCell ref="DV6:ED6"/>
    <mergeCell ref="EE6:EM6"/>
    <mergeCell ref="EN6:EV6"/>
    <mergeCell ref="EW6:FE6"/>
    <mergeCell ref="FF6:FN6"/>
    <mergeCell ref="FO6:FW6"/>
    <mergeCell ref="FX6:GF6"/>
    <mergeCell ref="GG6:GO6"/>
    <mergeCell ref="GP6:GX6"/>
    <mergeCell ref="GY6:HG6"/>
    <mergeCell ref="HH6:HP6"/>
    <mergeCell ref="HQ6:HY6"/>
    <mergeCell ref="HZ6:IH6"/>
    <mergeCell ref="II6:IQ6"/>
    <mergeCell ref="IR6:IZ6"/>
    <mergeCell ref="JA6:JI6"/>
    <mergeCell ref="JJ6:JR6"/>
    <mergeCell ref="JS6:KA6"/>
    <mergeCell ref="KB6:KJ6"/>
    <mergeCell ref="KK6:KS6"/>
    <mergeCell ref="KT6:LB6"/>
    <mergeCell ref="LC6:LK6"/>
    <mergeCell ref="LL6:LT6"/>
    <mergeCell ref="LU6:MC6"/>
    <mergeCell ref="MD6:ML6"/>
    <mergeCell ref="MM6:MU6"/>
    <mergeCell ref="MV6:ND6"/>
    <mergeCell ref="NE6:NM6"/>
    <mergeCell ref="NN6:NV6"/>
    <mergeCell ref="NW6:OE6"/>
    <mergeCell ref="OF6:ON6"/>
    <mergeCell ref="OO6:OW6"/>
    <mergeCell ref="OX6:PF6"/>
    <mergeCell ref="PG6:PO6"/>
    <mergeCell ref="PP6:PX6"/>
    <mergeCell ref="PY6:QG6"/>
    <mergeCell ref="QH6:QP6"/>
    <mergeCell ref="QQ6:QY6"/>
    <mergeCell ref="QZ6:RH6"/>
    <mergeCell ref="RI6:RQ6"/>
    <mergeCell ref="RR6:RZ6"/>
    <mergeCell ref="SA6:SI6"/>
    <mergeCell ref="SJ6:SR6"/>
    <mergeCell ref="SS6:TA6"/>
    <mergeCell ref="TB6:TJ6"/>
    <mergeCell ref="TK6:TS6"/>
    <mergeCell ref="TT6:UB6"/>
    <mergeCell ref="UC6:UK6"/>
    <mergeCell ref="UL6:UT6"/>
    <mergeCell ref="UU6:VC6"/>
    <mergeCell ref="VD6:VL6"/>
    <mergeCell ref="VM6:VU6"/>
    <mergeCell ref="VV6:WD6"/>
    <mergeCell ref="WE6:WM6"/>
    <mergeCell ref="WN6:WV6"/>
    <mergeCell ref="WW6:XE6"/>
    <mergeCell ref="XF6:XN6"/>
    <mergeCell ref="XO6:XW6"/>
    <mergeCell ref="XX6:YF6"/>
    <mergeCell ref="YG6:YO6"/>
    <mergeCell ref="YP6:YX6"/>
    <mergeCell ref="YY6:ZG6"/>
    <mergeCell ref="ZH6:ZP6"/>
    <mergeCell ref="ZQ6:ZY6"/>
    <mergeCell ref="ZZ6:AAH6"/>
    <mergeCell ref="AAI6:AAQ6"/>
    <mergeCell ref="AAR6:AAZ6"/>
    <mergeCell ref="ABA6:ABI6"/>
    <mergeCell ref="ABJ6:ABR6"/>
    <mergeCell ref="ABS6:ACA6"/>
    <mergeCell ref="ACB6:ACJ6"/>
    <mergeCell ref="ACK6:ACS6"/>
    <mergeCell ref="ACT6:ADB6"/>
    <mergeCell ref="ADC6:ADK6"/>
    <mergeCell ref="ADL6:ADT6"/>
    <mergeCell ref="ADU6:AEC6"/>
    <mergeCell ref="AED6:AEL6"/>
    <mergeCell ref="AEM6:AEU6"/>
    <mergeCell ref="AEV6:AFD6"/>
    <mergeCell ref="AFE6:AFM6"/>
    <mergeCell ref="AFN6:AFV6"/>
    <mergeCell ref="AFW6:AGE6"/>
    <mergeCell ref="AGF6:AGN6"/>
    <mergeCell ref="AGO6:AGW6"/>
    <mergeCell ref="AGX6:AHF6"/>
    <mergeCell ref="AHG6:AHO6"/>
    <mergeCell ref="AHP6:AHX6"/>
    <mergeCell ref="AHY6:AIG6"/>
    <mergeCell ref="AIH6:AIP6"/>
    <mergeCell ref="AIQ6:AIY6"/>
    <mergeCell ref="AIZ6:AJH6"/>
    <mergeCell ref="AJI6:AJQ6"/>
    <mergeCell ref="AJR6:AJZ6"/>
    <mergeCell ref="AKA6:AKI6"/>
    <mergeCell ref="AKJ6:AKR6"/>
    <mergeCell ref="AKS6:ALA6"/>
    <mergeCell ref="ALB6:ALJ6"/>
    <mergeCell ref="ALK6:ALS6"/>
    <mergeCell ref="ALT6:AMB6"/>
    <mergeCell ref="AMC6:AMI6"/>
    <mergeCell ref="A7:H7"/>
    <mergeCell ref="I7:Q7"/>
    <mergeCell ref="R7:Z7"/>
    <mergeCell ref="AA7:AI7"/>
    <mergeCell ref="AJ7:AR7"/>
    <mergeCell ref="AS7:BA7"/>
    <mergeCell ref="BB7:BJ7"/>
    <mergeCell ref="BK7:BS7"/>
    <mergeCell ref="BT7:CB7"/>
    <mergeCell ref="CC7:CK7"/>
    <mergeCell ref="CL7:CT7"/>
    <mergeCell ref="CU7:DC7"/>
    <mergeCell ref="DD7:DL7"/>
    <mergeCell ref="DM7:DU7"/>
    <mergeCell ref="DV7:ED7"/>
    <mergeCell ref="EE7:EM7"/>
    <mergeCell ref="EN7:EV7"/>
    <mergeCell ref="EW7:FE7"/>
    <mergeCell ref="FF7:FN7"/>
    <mergeCell ref="FO7:FW7"/>
    <mergeCell ref="FX7:GF7"/>
    <mergeCell ref="GG7:GO7"/>
    <mergeCell ref="GP7:GX7"/>
    <mergeCell ref="GY7:HG7"/>
    <mergeCell ref="HH7:HP7"/>
    <mergeCell ref="HQ7:HY7"/>
    <mergeCell ref="HZ7:IH7"/>
    <mergeCell ref="II7:IQ7"/>
    <mergeCell ref="IR7:IZ7"/>
    <mergeCell ref="JA7:JI7"/>
    <mergeCell ref="JJ7:JR7"/>
    <mergeCell ref="JS7:KA7"/>
    <mergeCell ref="KB7:KJ7"/>
    <mergeCell ref="KK7:KS7"/>
    <mergeCell ref="KT7:LB7"/>
    <mergeCell ref="LC7:LK7"/>
    <mergeCell ref="LL7:LT7"/>
    <mergeCell ref="LU7:MC7"/>
    <mergeCell ref="MD7:ML7"/>
    <mergeCell ref="MM7:MU7"/>
    <mergeCell ref="MV7:ND7"/>
    <mergeCell ref="NE7:NM7"/>
    <mergeCell ref="NN7:NV7"/>
    <mergeCell ref="NW7:OE7"/>
    <mergeCell ref="OF7:ON7"/>
    <mergeCell ref="OO7:OW7"/>
    <mergeCell ref="OX7:PF7"/>
    <mergeCell ref="PG7:PO7"/>
    <mergeCell ref="PP7:PX7"/>
    <mergeCell ref="PY7:QG7"/>
    <mergeCell ref="QH7:QP7"/>
    <mergeCell ref="QQ7:QY7"/>
    <mergeCell ref="QZ7:RH7"/>
    <mergeCell ref="RI7:RQ7"/>
    <mergeCell ref="RR7:RZ7"/>
    <mergeCell ref="SA7:SI7"/>
    <mergeCell ref="SJ7:SR7"/>
    <mergeCell ref="SS7:TA7"/>
    <mergeCell ref="TB7:TJ7"/>
    <mergeCell ref="TK7:TS7"/>
    <mergeCell ref="TT7:UB7"/>
    <mergeCell ref="UC7:UK7"/>
    <mergeCell ref="UL7:UT7"/>
    <mergeCell ref="UU7:VC7"/>
    <mergeCell ref="VD7:VL7"/>
    <mergeCell ref="VM7:VU7"/>
    <mergeCell ref="VV7:WD7"/>
    <mergeCell ref="WE7:WM7"/>
    <mergeCell ref="WN7:WV7"/>
    <mergeCell ref="WW7:XE7"/>
    <mergeCell ref="XF7:XN7"/>
    <mergeCell ref="XO7:XW7"/>
    <mergeCell ref="XX7:YF7"/>
    <mergeCell ref="YG7:YO7"/>
    <mergeCell ref="YP7:YX7"/>
    <mergeCell ref="YY7:ZG7"/>
    <mergeCell ref="ZH7:ZP7"/>
    <mergeCell ref="ZQ7:ZY7"/>
    <mergeCell ref="ZZ7:AAH7"/>
    <mergeCell ref="AAI7:AAQ7"/>
    <mergeCell ref="AAR7:AAZ7"/>
    <mergeCell ref="ABA7:ABI7"/>
    <mergeCell ref="ABJ7:ABR7"/>
    <mergeCell ref="ABS7:ACA7"/>
    <mergeCell ref="ACB7:ACJ7"/>
    <mergeCell ref="ACK7:ACS7"/>
    <mergeCell ref="AIQ7:AIY7"/>
    <mergeCell ref="ACT7:ADB7"/>
    <mergeCell ref="ADC7:ADK7"/>
    <mergeCell ref="ADL7:ADT7"/>
    <mergeCell ref="ADU7:AEC7"/>
    <mergeCell ref="AED7:AEL7"/>
    <mergeCell ref="AEM7:AEU7"/>
    <mergeCell ref="AEV7:AFD7"/>
    <mergeCell ref="AFE7:AFM7"/>
    <mergeCell ref="AFN7:AFV7"/>
    <mergeCell ref="AMC7:AMI7"/>
    <mergeCell ref="A8:A9"/>
    <mergeCell ref="B8:B9"/>
    <mergeCell ref="C8:C9"/>
    <mergeCell ref="D8:D9"/>
    <mergeCell ref="E8:G8"/>
    <mergeCell ref="H8:H9"/>
    <mergeCell ref="AIZ7:AJH7"/>
    <mergeCell ref="AJI7:AJQ7"/>
    <mergeCell ref="AJR7:AJZ7"/>
    <mergeCell ref="AKA7:AKI7"/>
    <mergeCell ref="AKJ7:AKR7"/>
    <mergeCell ref="AKS7:ALA7"/>
    <mergeCell ref="ALB7:ALJ7"/>
    <mergeCell ref="ALK7:ALS7"/>
    <mergeCell ref="ALT7:AMB7"/>
    <mergeCell ref="AFW7:AGE7"/>
    <mergeCell ref="AGF7:AGN7"/>
    <mergeCell ref="AGO7:AGW7"/>
    <mergeCell ref="AGX7:AHF7"/>
    <mergeCell ref="AHG7:AHO7"/>
    <mergeCell ref="AHP7:AHX7"/>
    <mergeCell ref="AHY7:AIG7"/>
    <mergeCell ref="AIH7:AIP7"/>
  </mergeCells>
  <pageMargins left="0.7" right="0.7" top="0.75" bottom="0.75" header="0.51180555555555496" footer="0.51180555555555496"/>
  <pageSetup paperSize="9" scale="72" firstPageNumber="0" orientation="portrait" horizontalDpi="300" verticalDpi="300" r:id="rId1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K112"/>
  <sheetViews>
    <sheetView zoomScaleSheetLayoutView="100" workbookViewId="0">
      <selection activeCell="G9" sqref="G9"/>
    </sheetView>
  </sheetViews>
  <sheetFormatPr defaultRowHeight="15.75"/>
  <cols>
    <col min="1" max="1" width="9.140625" style="18"/>
    <col min="2" max="2" width="10.85546875" style="18" customWidth="1"/>
    <col min="3" max="3" width="32.140625" style="18" customWidth="1"/>
    <col min="4" max="4" width="9.28515625" style="18" customWidth="1"/>
    <col min="5" max="1015" width="9.140625" style="18" customWidth="1"/>
    <col min="1016" max="1025" width="11.5703125" style="18"/>
    <col min="1026" max="16384" width="9.140625" style="18"/>
  </cols>
  <sheetData>
    <row r="1" spans="1:11">
      <c r="A1" s="104"/>
      <c r="E1" s="182" t="s">
        <v>202</v>
      </c>
      <c r="F1" s="182"/>
      <c r="G1" s="182"/>
      <c r="H1" s="182"/>
    </row>
    <row r="2" spans="1:11">
      <c r="A2" s="104"/>
      <c r="D2" s="188" t="s">
        <v>204</v>
      </c>
      <c r="E2" s="188"/>
      <c r="F2" s="188"/>
      <c r="G2" s="188"/>
      <c r="H2" s="188"/>
      <c r="I2" s="187"/>
      <c r="J2" s="187"/>
      <c r="K2" s="187"/>
    </row>
    <row r="3" spans="1:11">
      <c r="A3" s="104"/>
      <c r="E3" s="163"/>
      <c r="F3" s="163"/>
      <c r="G3" s="163"/>
      <c r="H3" s="163"/>
    </row>
    <row r="4" spans="1:11">
      <c r="A4" s="104"/>
      <c r="E4" s="75"/>
      <c r="F4" s="75"/>
      <c r="G4" s="75"/>
    </row>
    <row r="5" spans="1:11" ht="38.25" customHeight="1">
      <c r="A5" s="141" t="s">
        <v>205</v>
      </c>
      <c r="B5" s="141"/>
      <c r="C5" s="141"/>
      <c r="D5" s="141"/>
      <c r="E5" s="141"/>
      <c r="F5" s="141"/>
      <c r="G5" s="141"/>
      <c r="H5" s="141"/>
    </row>
    <row r="6" spans="1:11">
      <c r="A6" s="170" t="s">
        <v>97</v>
      </c>
      <c r="B6" s="170"/>
      <c r="C6" s="170"/>
      <c r="D6" s="170"/>
      <c r="E6" s="170"/>
      <c r="F6" s="170"/>
      <c r="G6" s="170"/>
      <c r="H6" s="170"/>
    </row>
    <row r="7" spans="1:11">
      <c r="A7" s="170" t="s">
        <v>197</v>
      </c>
      <c r="B7" s="170"/>
      <c r="C7" s="170"/>
      <c r="D7" s="170"/>
      <c r="E7" s="170"/>
      <c r="F7" s="170"/>
      <c r="G7" s="170"/>
      <c r="H7" s="170"/>
    </row>
    <row r="8" spans="1:11" ht="15.75" customHeight="1">
      <c r="A8" s="168" t="s">
        <v>100</v>
      </c>
      <c r="B8" s="169" t="s">
        <v>101</v>
      </c>
      <c r="C8" s="169" t="s">
        <v>102</v>
      </c>
      <c r="D8" s="169" t="s">
        <v>103</v>
      </c>
      <c r="E8" s="169" t="s">
        <v>104</v>
      </c>
      <c r="F8" s="169"/>
      <c r="G8" s="169"/>
      <c r="H8" s="169" t="s">
        <v>10</v>
      </c>
    </row>
    <row r="9" spans="1:11" ht="71.25" customHeight="1">
      <c r="A9" s="168"/>
      <c r="B9" s="169"/>
      <c r="C9" s="169"/>
      <c r="D9" s="169"/>
      <c r="E9" s="66" t="s">
        <v>106</v>
      </c>
      <c r="F9" s="66" t="s">
        <v>107</v>
      </c>
      <c r="G9" s="66" t="s">
        <v>108</v>
      </c>
      <c r="H9" s="169"/>
    </row>
    <row r="10" spans="1:11">
      <c r="A10" s="66">
        <v>1</v>
      </c>
      <c r="B10" s="30">
        <v>2</v>
      </c>
      <c r="C10" s="30">
        <v>3</v>
      </c>
      <c r="D10" s="30">
        <v>4</v>
      </c>
      <c r="E10" s="30">
        <v>6</v>
      </c>
      <c r="F10" s="30">
        <v>7</v>
      </c>
      <c r="G10" s="30">
        <v>8</v>
      </c>
      <c r="H10" s="68">
        <v>9</v>
      </c>
    </row>
    <row r="11" spans="1:11" s="105" customFormat="1">
      <c r="A11" s="174" t="s">
        <v>110</v>
      </c>
      <c r="B11" s="189" t="s">
        <v>143</v>
      </c>
      <c r="C11" s="189"/>
      <c r="D11" s="189"/>
      <c r="E11" s="189"/>
      <c r="F11" s="189"/>
      <c r="G11" s="189"/>
      <c r="H11" s="189"/>
    </row>
    <row r="12" spans="1:11">
      <c r="A12" s="175"/>
      <c r="B12" s="32" t="s">
        <v>163</v>
      </c>
      <c r="C12" s="106" t="s">
        <v>38</v>
      </c>
      <c r="D12" s="107">
        <v>100</v>
      </c>
      <c r="E12" s="108">
        <v>1.52</v>
      </c>
      <c r="F12" s="108">
        <v>8.52</v>
      </c>
      <c r="G12" s="108">
        <v>8.15</v>
      </c>
      <c r="H12" s="108">
        <f>G12*4+F12*9+E12*4</f>
        <v>115.36</v>
      </c>
    </row>
    <row r="13" spans="1:11" ht="31.5">
      <c r="A13" s="175"/>
      <c r="B13" s="34" t="s">
        <v>164</v>
      </c>
      <c r="C13" s="106" t="s">
        <v>151</v>
      </c>
      <c r="D13" s="107">
        <v>255</v>
      </c>
      <c r="E13" s="108">
        <v>2.42</v>
      </c>
      <c r="F13" s="107">
        <v>7</v>
      </c>
      <c r="G13" s="108">
        <v>11.49</v>
      </c>
      <c r="H13" s="108">
        <f t="shared" ref="H13:H18" si="0">G13*4+F13*9+E13*4</f>
        <v>118.64000000000001</v>
      </c>
    </row>
    <row r="14" spans="1:11">
      <c r="A14" s="175"/>
      <c r="B14" s="32" t="s">
        <v>165</v>
      </c>
      <c r="C14" s="106" t="s">
        <v>40</v>
      </c>
      <c r="D14" s="107">
        <v>100</v>
      </c>
      <c r="E14" s="108">
        <v>17.170000000000002</v>
      </c>
      <c r="F14" s="108">
        <v>18.16</v>
      </c>
      <c r="G14" s="108">
        <v>5.59</v>
      </c>
      <c r="H14" s="108">
        <f t="shared" si="0"/>
        <v>254.48000000000002</v>
      </c>
    </row>
    <row r="15" spans="1:11">
      <c r="A15" s="175"/>
      <c r="B15" s="32" t="s">
        <v>166</v>
      </c>
      <c r="C15" s="106" t="s">
        <v>152</v>
      </c>
      <c r="D15" s="107">
        <v>180</v>
      </c>
      <c r="E15" s="108">
        <v>5.22</v>
      </c>
      <c r="F15" s="108">
        <v>7.58</v>
      </c>
      <c r="G15" s="108">
        <v>35.630000000000003</v>
      </c>
      <c r="H15" s="108">
        <f t="shared" si="0"/>
        <v>231.62</v>
      </c>
    </row>
    <row r="16" spans="1:11">
      <c r="A16" s="175"/>
      <c r="B16" s="32" t="s">
        <v>167</v>
      </c>
      <c r="C16" s="106" t="s">
        <v>153</v>
      </c>
      <c r="D16" s="107">
        <v>200</v>
      </c>
      <c r="E16" s="108">
        <v>0.44</v>
      </c>
      <c r="F16" s="108">
        <v>0.02</v>
      </c>
      <c r="G16" s="108">
        <v>22.89</v>
      </c>
      <c r="H16" s="108">
        <f t="shared" si="0"/>
        <v>93.500000000000014</v>
      </c>
    </row>
    <row r="17" spans="1:8">
      <c r="A17" s="175"/>
      <c r="B17" s="32"/>
      <c r="C17" s="106" t="s">
        <v>33</v>
      </c>
      <c r="D17" s="107">
        <v>30</v>
      </c>
      <c r="E17" s="108">
        <v>2.37</v>
      </c>
      <c r="F17" s="109">
        <v>0.3</v>
      </c>
      <c r="G17" s="108">
        <v>14.49</v>
      </c>
      <c r="H17" s="108">
        <f t="shared" si="0"/>
        <v>70.14</v>
      </c>
    </row>
    <row r="18" spans="1:8">
      <c r="A18" s="175"/>
      <c r="B18" s="32"/>
      <c r="C18" s="106" t="s">
        <v>44</v>
      </c>
      <c r="D18" s="107">
        <v>50</v>
      </c>
      <c r="E18" s="109">
        <v>3.3</v>
      </c>
      <c r="F18" s="109">
        <v>0.6</v>
      </c>
      <c r="G18" s="108">
        <v>19.829999999999998</v>
      </c>
      <c r="H18" s="108">
        <f t="shared" si="0"/>
        <v>97.92</v>
      </c>
    </row>
    <row r="19" spans="1:8">
      <c r="A19" s="176"/>
      <c r="B19" s="184" t="s">
        <v>45</v>
      </c>
      <c r="C19" s="184"/>
      <c r="D19" s="110">
        <f>SUM(D12:D18)</f>
        <v>915</v>
      </c>
      <c r="E19" s="110">
        <f>SUM(E12:E18)</f>
        <v>32.440000000000005</v>
      </c>
      <c r="F19" s="110">
        <f>SUM(F12:F18)</f>
        <v>42.18</v>
      </c>
      <c r="G19" s="110">
        <f>SUM(G12:G18)</f>
        <v>118.07</v>
      </c>
      <c r="H19" s="110">
        <f>SUM(H12:H18)</f>
        <v>981.66</v>
      </c>
    </row>
    <row r="20" spans="1:8" s="105" customFormat="1">
      <c r="A20" s="174" t="s">
        <v>114</v>
      </c>
      <c r="B20" s="185" t="s">
        <v>143</v>
      </c>
      <c r="C20" s="185"/>
      <c r="D20" s="185"/>
      <c r="E20" s="185"/>
      <c r="F20" s="185"/>
      <c r="G20" s="185"/>
      <c r="H20" s="185"/>
    </row>
    <row r="21" spans="1:8" ht="31.5">
      <c r="A21" s="175"/>
      <c r="B21" s="32" t="s">
        <v>182</v>
      </c>
      <c r="C21" s="106" t="s">
        <v>67</v>
      </c>
      <c r="D21" s="107">
        <v>100</v>
      </c>
      <c r="E21" s="108">
        <v>1.55</v>
      </c>
      <c r="F21" s="108">
        <v>5.08</v>
      </c>
      <c r="G21" s="108">
        <v>4.33</v>
      </c>
      <c r="H21" s="108">
        <f>G21*4+F21*9+E21*4</f>
        <v>69.239999999999995</v>
      </c>
    </row>
    <row r="22" spans="1:8">
      <c r="A22" s="175"/>
      <c r="B22" s="32" t="s">
        <v>183</v>
      </c>
      <c r="C22" s="106" t="s">
        <v>146</v>
      </c>
      <c r="D22" s="107">
        <v>250</v>
      </c>
      <c r="E22" s="108">
        <v>2.1800000000000002</v>
      </c>
      <c r="F22" s="108">
        <v>6.19</v>
      </c>
      <c r="G22" s="108">
        <v>14.63</v>
      </c>
      <c r="H22" s="108">
        <f t="shared" ref="H22:H27" si="1">G22*4+F22*9+E22*4</f>
        <v>122.95</v>
      </c>
    </row>
    <row r="23" spans="1:8">
      <c r="A23" s="175"/>
      <c r="B23" s="32" t="s">
        <v>171</v>
      </c>
      <c r="C23" s="106" t="s">
        <v>28</v>
      </c>
      <c r="D23" s="107">
        <v>100</v>
      </c>
      <c r="E23" s="108">
        <v>14.53</v>
      </c>
      <c r="F23" s="108">
        <v>6.92</v>
      </c>
      <c r="G23" s="108">
        <v>10.92</v>
      </c>
      <c r="H23" s="108">
        <f t="shared" si="1"/>
        <v>164.08</v>
      </c>
    </row>
    <row r="24" spans="1:8">
      <c r="A24" s="175"/>
      <c r="B24" s="32" t="s">
        <v>172</v>
      </c>
      <c r="C24" s="106" t="s">
        <v>30</v>
      </c>
      <c r="D24" s="107">
        <v>180</v>
      </c>
      <c r="E24" s="108">
        <v>3.47</v>
      </c>
      <c r="F24" s="108">
        <v>6.46</v>
      </c>
      <c r="G24" s="108">
        <v>21.53</v>
      </c>
      <c r="H24" s="108">
        <f t="shared" si="1"/>
        <v>158.13999999999999</v>
      </c>
    </row>
    <row r="25" spans="1:8">
      <c r="A25" s="175"/>
      <c r="B25" s="39" t="s">
        <v>184</v>
      </c>
      <c r="C25" s="106" t="s">
        <v>154</v>
      </c>
      <c r="D25" s="107">
        <v>200</v>
      </c>
      <c r="E25" s="108">
        <v>0.16</v>
      </c>
      <c r="F25" s="108">
        <v>0.04</v>
      </c>
      <c r="G25" s="108">
        <v>15.42</v>
      </c>
      <c r="H25" s="108">
        <f t="shared" si="1"/>
        <v>62.68</v>
      </c>
    </row>
    <row r="26" spans="1:8">
      <c r="A26" s="175"/>
      <c r="B26" s="32"/>
      <c r="C26" s="106" t="s">
        <v>33</v>
      </c>
      <c r="D26" s="107">
        <v>30</v>
      </c>
      <c r="E26" s="108">
        <v>2.37</v>
      </c>
      <c r="F26" s="109">
        <v>0.3</v>
      </c>
      <c r="G26" s="108">
        <v>14.49</v>
      </c>
      <c r="H26" s="108">
        <f t="shared" si="1"/>
        <v>70.14</v>
      </c>
    </row>
    <row r="27" spans="1:8">
      <c r="A27" s="175"/>
      <c r="B27" s="32"/>
      <c r="C27" s="106" t="s">
        <v>44</v>
      </c>
      <c r="D27" s="107">
        <v>50</v>
      </c>
      <c r="E27" s="109">
        <v>3.3</v>
      </c>
      <c r="F27" s="109">
        <v>0.6</v>
      </c>
      <c r="G27" s="108">
        <v>19.829999999999998</v>
      </c>
      <c r="H27" s="108">
        <f t="shared" si="1"/>
        <v>97.92</v>
      </c>
    </row>
    <row r="28" spans="1:8">
      <c r="A28" s="176"/>
      <c r="B28" s="186" t="s">
        <v>45</v>
      </c>
      <c r="C28" s="186"/>
      <c r="D28" s="110">
        <f>SUM(D21:D27)</f>
        <v>910</v>
      </c>
      <c r="E28" s="110">
        <f>SUM(E21:E27)</f>
        <v>27.56</v>
      </c>
      <c r="F28" s="110">
        <f>SUM(F21:F27)</f>
        <v>25.59</v>
      </c>
      <c r="G28" s="110">
        <f>SUM(G21:G27)</f>
        <v>101.14999999999999</v>
      </c>
      <c r="H28" s="110">
        <f>SUM(H21:H27)</f>
        <v>745.14999999999986</v>
      </c>
    </row>
    <row r="29" spans="1:8" s="105" customFormat="1">
      <c r="A29" s="174" t="s">
        <v>116</v>
      </c>
      <c r="B29" s="185" t="s">
        <v>143</v>
      </c>
      <c r="C29" s="185"/>
      <c r="D29" s="185"/>
      <c r="E29" s="185"/>
      <c r="F29" s="185"/>
      <c r="G29" s="185"/>
      <c r="H29" s="185"/>
    </row>
    <row r="30" spans="1:8" ht="31.5">
      <c r="A30" s="175"/>
      <c r="B30" s="32" t="s">
        <v>185</v>
      </c>
      <c r="C30" s="106" t="s">
        <v>78</v>
      </c>
      <c r="D30" s="107">
        <v>100</v>
      </c>
      <c r="E30" s="108">
        <v>1.22</v>
      </c>
      <c r="F30" s="109">
        <v>5.0999999999999996</v>
      </c>
      <c r="G30" s="108">
        <v>6.13</v>
      </c>
      <c r="H30" s="108">
        <f>G30*4+F30*9+E30*4</f>
        <v>75.3</v>
      </c>
    </row>
    <row r="31" spans="1:8">
      <c r="A31" s="175"/>
      <c r="B31" s="32" t="s">
        <v>186</v>
      </c>
      <c r="C31" s="106" t="s">
        <v>147</v>
      </c>
      <c r="D31" s="107">
        <v>250</v>
      </c>
      <c r="E31" s="109">
        <v>5.49</v>
      </c>
      <c r="F31" s="108">
        <v>5.28</v>
      </c>
      <c r="G31" s="108">
        <v>16.54</v>
      </c>
      <c r="H31" s="108">
        <f t="shared" ref="H31:H36" si="2">G31*4+F31*9+E31*4</f>
        <v>135.64000000000001</v>
      </c>
    </row>
    <row r="32" spans="1:8" ht="31.5">
      <c r="A32" s="175"/>
      <c r="B32" s="32" t="s">
        <v>174</v>
      </c>
      <c r="C32" s="106" t="s">
        <v>155</v>
      </c>
      <c r="D32" s="107">
        <v>130</v>
      </c>
      <c r="E32" s="108">
        <v>10.48</v>
      </c>
      <c r="F32" s="108">
        <v>11.83</v>
      </c>
      <c r="G32" s="108">
        <v>9.48</v>
      </c>
      <c r="H32" s="108">
        <f t="shared" si="2"/>
        <v>186.31</v>
      </c>
    </row>
    <row r="33" spans="1:8">
      <c r="A33" s="175"/>
      <c r="B33" s="32" t="s">
        <v>65</v>
      </c>
      <c r="C33" s="106" t="s">
        <v>66</v>
      </c>
      <c r="D33" s="107">
        <v>180</v>
      </c>
      <c r="E33" s="108">
        <v>7.44</v>
      </c>
      <c r="F33" s="108">
        <v>5.49</v>
      </c>
      <c r="G33" s="108">
        <v>50.76</v>
      </c>
      <c r="H33" s="108">
        <f t="shared" si="2"/>
        <v>282.20999999999998</v>
      </c>
    </row>
    <row r="34" spans="1:8" ht="31.5">
      <c r="A34" s="175"/>
      <c r="B34" s="32" t="s">
        <v>184</v>
      </c>
      <c r="C34" s="106" t="s">
        <v>156</v>
      </c>
      <c r="D34" s="107">
        <v>200</v>
      </c>
      <c r="E34" s="108">
        <v>0.16</v>
      </c>
      <c r="F34" s="108">
        <v>0.16</v>
      </c>
      <c r="G34" s="108">
        <v>15.01</v>
      </c>
      <c r="H34" s="108">
        <f t="shared" si="2"/>
        <v>62.12</v>
      </c>
    </row>
    <row r="35" spans="1:8">
      <c r="A35" s="175"/>
      <c r="B35" s="32"/>
      <c r="C35" s="106" t="s">
        <v>44</v>
      </c>
      <c r="D35" s="107">
        <v>50</v>
      </c>
      <c r="E35" s="109">
        <v>3.3</v>
      </c>
      <c r="F35" s="109">
        <v>0.6</v>
      </c>
      <c r="G35" s="108">
        <v>19.829999999999998</v>
      </c>
      <c r="H35" s="108">
        <f t="shared" si="2"/>
        <v>97.92</v>
      </c>
    </row>
    <row r="36" spans="1:8">
      <c r="A36" s="175"/>
      <c r="B36" s="32"/>
      <c r="C36" s="106" t="s">
        <v>33</v>
      </c>
      <c r="D36" s="107">
        <v>30</v>
      </c>
      <c r="E36" s="108">
        <v>2.37</v>
      </c>
      <c r="F36" s="109">
        <v>0.3</v>
      </c>
      <c r="G36" s="108">
        <v>14.49</v>
      </c>
      <c r="H36" s="108">
        <f t="shared" si="2"/>
        <v>70.14</v>
      </c>
    </row>
    <row r="37" spans="1:8">
      <c r="A37" s="176"/>
      <c r="B37" s="184" t="s">
        <v>45</v>
      </c>
      <c r="C37" s="184"/>
      <c r="D37" s="110">
        <f>SUM(D30:D36)</f>
        <v>940</v>
      </c>
      <c r="E37" s="110">
        <f>SUM(E30:E36)</f>
        <v>30.460000000000004</v>
      </c>
      <c r="F37" s="110">
        <f>SUM(F30:F36)</f>
        <v>28.760000000000005</v>
      </c>
      <c r="G37" s="110">
        <f>SUM(G30:G36)</f>
        <v>132.24</v>
      </c>
      <c r="H37" s="110">
        <f>SUM(H30:H36)</f>
        <v>909.64</v>
      </c>
    </row>
    <row r="38" spans="1:8" s="105" customFormat="1">
      <c r="A38" s="174" t="s">
        <v>120</v>
      </c>
      <c r="B38" s="185" t="s">
        <v>143</v>
      </c>
      <c r="C38" s="185"/>
      <c r="D38" s="185"/>
      <c r="E38" s="185"/>
      <c r="F38" s="185"/>
      <c r="G38" s="185"/>
      <c r="H38" s="185"/>
    </row>
    <row r="39" spans="1:8">
      <c r="A39" s="175"/>
      <c r="B39" s="34" t="s">
        <v>187</v>
      </c>
      <c r="C39" s="106" t="s">
        <v>58</v>
      </c>
      <c r="D39" s="107">
        <v>100</v>
      </c>
      <c r="E39" s="109">
        <v>1.3</v>
      </c>
      <c r="F39" s="109">
        <v>5.0999999999999996</v>
      </c>
      <c r="G39" s="109">
        <v>6.9</v>
      </c>
      <c r="H39" s="108">
        <f>G39*4+F39*9+E39*4</f>
        <v>78.7</v>
      </c>
    </row>
    <row r="40" spans="1:8" ht="31.5">
      <c r="A40" s="175"/>
      <c r="B40" s="32" t="s">
        <v>188</v>
      </c>
      <c r="C40" s="106" t="s">
        <v>157</v>
      </c>
      <c r="D40" s="107">
        <v>255</v>
      </c>
      <c r="E40" s="108">
        <v>1.92</v>
      </c>
      <c r="F40" s="108">
        <v>5.92</v>
      </c>
      <c r="G40" s="108">
        <v>13.06</v>
      </c>
      <c r="H40" s="108">
        <f t="shared" ref="H40:H45" si="3">G40*4+F40*9+E40*4</f>
        <v>113.20000000000002</v>
      </c>
    </row>
    <row r="41" spans="1:8" ht="31.5">
      <c r="A41" s="175"/>
      <c r="B41" s="32" t="s">
        <v>189</v>
      </c>
      <c r="C41" s="106" t="s">
        <v>158</v>
      </c>
      <c r="D41" s="107">
        <v>130</v>
      </c>
      <c r="E41" s="108">
        <v>19.54</v>
      </c>
      <c r="F41" s="108">
        <v>10.5</v>
      </c>
      <c r="G41" s="111">
        <v>5.08</v>
      </c>
      <c r="H41" s="108">
        <f t="shared" si="3"/>
        <v>192.98</v>
      </c>
    </row>
    <row r="42" spans="1:8">
      <c r="A42" s="175"/>
      <c r="B42" s="32" t="s">
        <v>166</v>
      </c>
      <c r="C42" s="106" t="s">
        <v>152</v>
      </c>
      <c r="D42" s="107">
        <v>180</v>
      </c>
      <c r="E42" s="108">
        <v>5.22</v>
      </c>
      <c r="F42" s="108">
        <v>7.58</v>
      </c>
      <c r="G42" s="108">
        <v>35.630000000000003</v>
      </c>
      <c r="H42" s="108">
        <f t="shared" si="3"/>
        <v>231.62</v>
      </c>
    </row>
    <row r="43" spans="1:8">
      <c r="A43" s="175"/>
      <c r="B43" s="32" t="s">
        <v>167</v>
      </c>
      <c r="C43" s="106" t="s">
        <v>153</v>
      </c>
      <c r="D43" s="107">
        <v>200</v>
      </c>
      <c r="E43" s="108">
        <v>0.44</v>
      </c>
      <c r="F43" s="108">
        <v>0.02</v>
      </c>
      <c r="G43" s="108">
        <v>22.89</v>
      </c>
      <c r="H43" s="108">
        <f t="shared" si="3"/>
        <v>93.500000000000014</v>
      </c>
    </row>
    <row r="44" spans="1:8">
      <c r="A44" s="175"/>
      <c r="B44" s="32"/>
      <c r="C44" s="106" t="s">
        <v>44</v>
      </c>
      <c r="D44" s="107">
        <v>50</v>
      </c>
      <c r="E44" s="109">
        <v>3.3</v>
      </c>
      <c r="F44" s="109">
        <v>0.6</v>
      </c>
      <c r="G44" s="108">
        <v>19.829999999999998</v>
      </c>
      <c r="H44" s="108">
        <f t="shared" si="3"/>
        <v>97.92</v>
      </c>
    </row>
    <row r="45" spans="1:8">
      <c r="A45" s="175"/>
      <c r="B45" s="32"/>
      <c r="C45" s="106" t="s">
        <v>33</v>
      </c>
      <c r="D45" s="107">
        <v>30</v>
      </c>
      <c r="E45" s="108">
        <v>2.37</v>
      </c>
      <c r="F45" s="109">
        <v>0.3</v>
      </c>
      <c r="G45" s="108">
        <v>14.49</v>
      </c>
      <c r="H45" s="108">
        <f t="shared" si="3"/>
        <v>70.14</v>
      </c>
    </row>
    <row r="46" spans="1:8">
      <c r="A46" s="176"/>
      <c r="B46" s="184" t="s">
        <v>45</v>
      </c>
      <c r="C46" s="184"/>
      <c r="D46" s="110">
        <f>SUM(D39:D45)</f>
        <v>945</v>
      </c>
      <c r="E46" s="110">
        <f>SUM(E39:E45)</f>
        <v>34.089999999999996</v>
      </c>
      <c r="F46" s="110">
        <f>SUM(F39:F45)</f>
        <v>30.020000000000003</v>
      </c>
      <c r="G46" s="110">
        <f>SUM(G39:G45)</f>
        <v>117.88</v>
      </c>
      <c r="H46" s="110">
        <f>SUM(H39:H45)</f>
        <v>878.06</v>
      </c>
    </row>
    <row r="47" spans="1:8" s="105" customFormat="1">
      <c r="A47" s="174" t="s">
        <v>124</v>
      </c>
      <c r="B47" s="185" t="s">
        <v>143</v>
      </c>
      <c r="C47" s="185"/>
      <c r="D47" s="185"/>
      <c r="E47" s="185"/>
      <c r="F47" s="185"/>
      <c r="G47" s="185"/>
      <c r="H47" s="185"/>
    </row>
    <row r="48" spans="1:8" ht="31.5">
      <c r="A48" s="175"/>
      <c r="B48" s="34" t="s">
        <v>187</v>
      </c>
      <c r="C48" s="106" t="s">
        <v>82</v>
      </c>
      <c r="D48" s="107">
        <v>100</v>
      </c>
      <c r="E48" s="108">
        <v>3.63</v>
      </c>
      <c r="F48" s="108">
        <v>7.68</v>
      </c>
      <c r="G48" s="108">
        <v>5.52</v>
      </c>
      <c r="H48" s="108">
        <f>G48*4+F48*9+E48*4</f>
        <v>105.72</v>
      </c>
    </row>
    <row r="49" spans="1:8" ht="31.5">
      <c r="A49" s="175"/>
      <c r="B49" s="32" t="s">
        <v>190</v>
      </c>
      <c r="C49" s="106" t="s">
        <v>159</v>
      </c>
      <c r="D49" s="107">
        <v>255</v>
      </c>
      <c r="E49" s="108">
        <v>1.78</v>
      </c>
      <c r="F49" s="107">
        <v>5</v>
      </c>
      <c r="G49" s="108">
        <v>10.94</v>
      </c>
      <c r="H49" s="108">
        <f t="shared" ref="H49:H54" si="4">G49*4+F49*9+E49*4</f>
        <v>95.88</v>
      </c>
    </row>
    <row r="50" spans="1:8" ht="31.5">
      <c r="A50" s="175"/>
      <c r="B50" s="32" t="s">
        <v>178</v>
      </c>
      <c r="C50" s="106" t="s">
        <v>160</v>
      </c>
      <c r="D50" s="107">
        <v>130</v>
      </c>
      <c r="E50" s="108">
        <v>13.43</v>
      </c>
      <c r="F50" s="108">
        <v>6.23</v>
      </c>
      <c r="G50" s="108">
        <v>8.84</v>
      </c>
      <c r="H50" s="108">
        <f t="shared" si="4"/>
        <v>145.15</v>
      </c>
    </row>
    <row r="51" spans="1:8">
      <c r="A51" s="175"/>
      <c r="B51" s="32" t="s">
        <v>71</v>
      </c>
      <c r="C51" s="106" t="s">
        <v>72</v>
      </c>
      <c r="D51" s="107">
        <v>180</v>
      </c>
      <c r="E51" s="108">
        <v>3.92</v>
      </c>
      <c r="F51" s="108">
        <v>5.65</v>
      </c>
      <c r="G51" s="108">
        <v>26.44</v>
      </c>
      <c r="H51" s="108">
        <f t="shared" si="4"/>
        <v>172.29000000000002</v>
      </c>
    </row>
    <row r="52" spans="1:8" ht="31.5">
      <c r="A52" s="175"/>
      <c r="B52" s="32" t="s">
        <v>184</v>
      </c>
      <c r="C52" s="106" t="s">
        <v>156</v>
      </c>
      <c r="D52" s="107">
        <v>200</v>
      </c>
      <c r="E52" s="108">
        <v>0.16</v>
      </c>
      <c r="F52" s="108">
        <v>0.16</v>
      </c>
      <c r="G52" s="108">
        <v>15.01</v>
      </c>
      <c r="H52" s="108">
        <f t="shared" si="4"/>
        <v>62.12</v>
      </c>
    </row>
    <row r="53" spans="1:8">
      <c r="A53" s="175"/>
      <c r="B53" s="32"/>
      <c r="C53" s="106" t="s">
        <v>33</v>
      </c>
      <c r="D53" s="107">
        <v>30</v>
      </c>
      <c r="E53" s="108">
        <v>2.37</v>
      </c>
      <c r="F53" s="109">
        <v>0.3</v>
      </c>
      <c r="G53" s="108">
        <v>14.49</v>
      </c>
      <c r="H53" s="108">
        <f t="shared" si="4"/>
        <v>70.14</v>
      </c>
    </row>
    <row r="54" spans="1:8">
      <c r="A54" s="175"/>
      <c r="B54" s="32"/>
      <c r="C54" s="106" t="s">
        <v>44</v>
      </c>
      <c r="D54" s="107">
        <v>50</v>
      </c>
      <c r="E54" s="109">
        <v>3.3</v>
      </c>
      <c r="F54" s="109">
        <v>0.6</v>
      </c>
      <c r="G54" s="108">
        <v>19.829999999999998</v>
      </c>
      <c r="H54" s="108">
        <f t="shared" si="4"/>
        <v>97.92</v>
      </c>
    </row>
    <row r="55" spans="1:8">
      <c r="A55" s="176"/>
      <c r="B55" s="184" t="s">
        <v>45</v>
      </c>
      <c r="C55" s="184"/>
      <c r="D55" s="110">
        <f>SUM(D48:D54)</f>
        <v>945</v>
      </c>
      <c r="E55" s="110">
        <f>SUM(E48:E54)</f>
        <v>28.59</v>
      </c>
      <c r="F55" s="110">
        <f>SUM(F48:F54)</f>
        <v>25.620000000000005</v>
      </c>
      <c r="G55" s="110">
        <f>SUM(G48:G54)</f>
        <v>101.07</v>
      </c>
      <c r="H55" s="110">
        <f>SUM(H48:H54)</f>
        <v>749.21999999999991</v>
      </c>
    </row>
    <row r="56" spans="1:8" s="105" customFormat="1">
      <c r="A56" s="174" t="s">
        <v>128</v>
      </c>
      <c r="B56" s="185" t="s">
        <v>143</v>
      </c>
      <c r="C56" s="185"/>
      <c r="D56" s="185"/>
      <c r="E56" s="185"/>
      <c r="F56" s="185"/>
      <c r="G56" s="185"/>
      <c r="H56" s="185"/>
    </row>
    <row r="57" spans="1:8">
      <c r="A57" s="175"/>
      <c r="B57" s="32" t="s">
        <v>191</v>
      </c>
      <c r="C57" s="106" t="s">
        <v>92</v>
      </c>
      <c r="D57" s="107">
        <v>100</v>
      </c>
      <c r="E57" s="108">
        <v>5.03</v>
      </c>
      <c r="F57" s="108">
        <v>10.65</v>
      </c>
      <c r="G57" s="109">
        <v>6.6</v>
      </c>
      <c r="H57" s="108">
        <f>G57*4+F57*9+E57*4</f>
        <v>142.37</v>
      </c>
    </row>
    <row r="58" spans="1:8" ht="31.5">
      <c r="A58" s="175"/>
      <c r="B58" s="34" t="s">
        <v>164</v>
      </c>
      <c r="C58" s="106" t="s">
        <v>151</v>
      </c>
      <c r="D58" s="107">
        <v>255</v>
      </c>
      <c r="E58" s="108">
        <v>2.42</v>
      </c>
      <c r="F58" s="107">
        <v>7</v>
      </c>
      <c r="G58" s="108">
        <v>11.49</v>
      </c>
      <c r="H58" s="108">
        <f t="shared" ref="H58:H62" si="5">G58*4+F58*9+E58*4</f>
        <v>118.64000000000001</v>
      </c>
    </row>
    <row r="59" spans="1:8">
      <c r="A59" s="175"/>
      <c r="B59" s="39" t="s">
        <v>180</v>
      </c>
      <c r="C59" s="106" t="s">
        <v>85</v>
      </c>
      <c r="D59" s="107">
        <v>280</v>
      </c>
      <c r="E59" s="108">
        <v>22.3</v>
      </c>
      <c r="F59" s="108">
        <v>22.82</v>
      </c>
      <c r="G59" s="108">
        <v>47.47</v>
      </c>
      <c r="H59" s="108">
        <f t="shared" si="5"/>
        <v>484.46</v>
      </c>
    </row>
    <row r="60" spans="1:8">
      <c r="A60" s="175"/>
      <c r="B60" s="39" t="s">
        <v>184</v>
      </c>
      <c r="C60" s="106" t="s">
        <v>154</v>
      </c>
      <c r="D60" s="107">
        <v>200</v>
      </c>
      <c r="E60" s="108">
        <v>0.16</v>
      </c>
      <c r="F60" s="108">
        <v>0.04</v>
      </c>
      <c r="G60" s="108">
        <v>15.42</v>
      </c>
      <c r="H60" s="108">
        <f t="shared" si="5"/>
        <v>62.68</v>
      </c>
    </row>
    <row r="61" spans="1:8">
      <c r="A61" s="175"/>
      <c r="B61" s="32"/>
      <c r="C61" s="106" t="s">
        <v>44</v>
      </c>
      <c r="D61" s="107">
        <v>50</v>
      </c>
      <c r="E61" s="109">
        <v>3.3</v>
      </c>
      <c r="F61" s="109">
        <v>0.6</v>
      </c>
      <c r="G61" s="108">
        <v>19.829999999999998</v>
      </c>
      <c r="H61" s="108">
        <f t="shared" si="5"/>
        <v>97.92</v>
      </c>
    </row>
    <row r="62" spans="1:8">
      <c r="A62" s="175"/>
      <c r="B62" s="32"/>
      <c r="C62" s="106" t="s">
        <v>33</v>
      </c>
      <c r="D62" s="107">
        <v>30</v>
      </c>
      <c r="E62" s="108">
        <v>2.37</v>
      </c>
      <c r="F62" s="109">
        <v>0.3</v>
      </c>
      <c r="G62" s="108">
        <v>14.49</v>
      </c>
      <c r="H62" s="108">
        <f t="shared" si="5"/>
        <v>70.14</v>
      </c>
    </row>
    <row r="63" spans="1:8">
      <c r="A63" s="176"/>
      <c r="B63" s="184" t="s">
        <v>45</v>
      </c>
      <c r="C63" s="184"/>
      <c r="D63" s="110">
        <f>SUM(D56:D62)</f>
        <v>915</v>
      </c>
      <c r="E63" s="110">
        <f>SUM(E56:E62)</f>
        <v>35.58</v>
      </c>
      <c r="F63" s="110">
        <f>SUM(F56:F62)</f>
        <v>41.41</v>
      </c>
      <c r="G63" s="110">
        <f>SUM(G56:G62)</f>
        <v>115.3</v>
      </c>
      <c r="H63" s="110">
        <f>SUM(H56:H62)</f>
        <v>976.20999999999992</v>
      </c>
    </row>
    <row r="64" spans="1:8" s="105" customFormat="1">
      <c r="A64" s="168" t="s">
        <v>130</v>
      </c>
      <c r="B64" s="185" t="s">
        <v>143</v>
      </c>
      <c r="C64" s="185"/>
      <c r="D64" s="185"/>
      <c r="E64" s="185"/>
      <c r="F64" s="185"/>
      <c r="G64" s="185"/>
      <c r="H64" s="185"/>
    </row>
    <row r="65" spans="1:8" ht="47.25">
      <c r="A65" s="168"/>
      <c r="B65" s="32" t="s">
        <v>192</v>
      </c>
      <c r="C65" s="106" t="s">
        <v>86</v>
      </c>
      <c r="D65" s="107">
        <v>100</v>
      </c>
      <c r="E65" s="109">
        <v>1.5</v>
      </c>
      <c r="F65" s="108">
        <v>5.23</v>
      </c>
      <c r="G65" s="108">
        <v>8.7799999999999994</v>
      </c>
      <c r="H65" s="108">
        <f>G65*4+F65*9+E65*4</f>
        <v>88.19</v>
      </c>
    </row>
    <row r="66" spans="1:8">
      <c r="A66" s="168"/>
      <c r="B66" s="32" t="s">
        <v>186</v>
      </c>
      <c r="C66" s="106" t="s">
        <v>148</v>
      </c>
      <c r="D66" s="107">
        <v>250</v>
      </c>
      <c r="E66" s="109">
        <v>5.49</v>
      </c>
      <c r="F66" s="108">
        <v>5.28</v>
      </c>
      <c r="G66" s="108">
        <v>16.54</v>
      </c>
      <c r="H66" s="108">
        <f t="shared" ref="H66:H71" si="6">G66*4+F66*9+E66*4</f>
        <v>135.64000000000001</v>
      </c>
    </row>
    <row r="67" spans="1:8">
      <c r="A67" s="168"/>
      <c r="B67" s="32" t="s">
        <v>193</v>
      </c>
      <c r="C67" s="106" t="s">
        <v>87</v>
      </c>
      <c r="D67" s="107">
        <v>100</v>
      </c>
      <c r="E67" s="108">
        <v>16.41</v>
      </c>
      <c r="F67" s="108">
        <v>13.67</v>
      </c>
      <c r="G67" s="108">
        <v>3.49</v>
      </c>
      <c r="H67" s="108">
        <f t="shared" si="6"/>
        <v>202.63</v>
      </c>
    </row>
    <row r="68" spans="1:8">
      <c r="A68" s="168"/>
      <c r="B68" s="32" t="s">
        <v>166</v>
      </c>
      <c r="C68" s="106" t="s">
        <v>152</v>
      </c>
      <c r="D68" s="107">
        <v>180</v>
      </c>
      <c r="E68" s="108">
        <v>5.22</v>
      </c>
      <c r="F68" s="108">
        <v>7.58</v>
      </c>
      <c r="G68" s="108">
        <v>35.630000000000003</v>
      </c>
      <c r="H68" s="108">
        <f t="shared" si="6"/>
        <v>231.62</v>
      </c>
    </row>
    <row r="69" spans="1:8">
      <c r="A69" s="168"/>
      <c r="B69" s="32" t="s">
        <v>184</v>
      </c>
      <c r="C69" s="106" t="s">
        <v>153</v>
      </c>
      <c r="D69" s="107">
        <v>200</v>
      </c>
      <c r="E69" s="108">
        <v>0.44</v>
      </c>
      <c r="F69" s="108">
        <v>0.02</v>
      </c>
      <c r="G69" s="108">
        <v>22.89</v>
      </c>
      <c r="H69" s="108">
        <f t="shared" si="6"/>
        <v>93.500000000000014</v>
      </c>
    </row>
    <row r="70" spans="1:8">
      <c r="A70" s="168"/>
      <c r="B70" s="32"/>
      <c r="C70" s="106" t="s">
        <v>44</v>
      </c>
      <c r="D70" s="107">
        <v>50</v>
      </c>
      <c r="E70" s="109">
        <v>3.3</v>
      </c>
      <c r="F70" s="109">
        <v>0.6</v>
      </c>
      <c r="G70" s="108">
        <v>19.829999999999998</v>
      </c>
      <c r="H70" s="108">
        <f t="shared" si="6"/>
        <v>97.92</v>
      </c>
    </row>
    <row r="71" spans="1:8">
      <c r="A71" s="168"/>
      <c r="B71" s="32"/>
      <c r="C71" s="106" t="s">
        <v>33</v>
      </c>
      <c r="D71" s="107">
        <v>30</v>
      </c>
      <c r="E71" s="108">
        <v>2.37</v>
      </c>
      <c r="F71" s="109">
        <v>0.3</v>
      </c>
      <c r="G71" s="108">
        <v>14.49</v>
      </c>
      <c r="H71" s="108">
        <f t="shared" si="6"/>
        <v>70.14</v>
      </c>
    </row>
    <row r="72" spans="1:8">
      <c r="A72" s="168"/>
      <c r="B72" s="184" t="s">
        <v>45</v>
      </c>
      <c r="C72" s="184"/>
      <c r="D72" s="110">
        <f>SUM(D65:D71)</f>
        <v>910</v>
      </c>
      <c r="E72" s="110">
        <f>SUM(E65:E71)</f>
        <v>34.729999999999997</v>
      </c>
      <c r="F72" s="110">
        <f>SUM(F65:F71)</f>
        <v>32.679999999999993</v>
      </c>
      <c r="G72" s="110">
        <f>SUM(G65:G71)</f>
        <v>121.64999999999999</v>
      </c>
      <c r="H72" s="110">
        <f>SUM(H65:H71)</f>
        <v>919.64</v>
      </c>
    </row>
    <row r="73" spans="1:8" s="105" customFormat="1">
      <c r="A73" s="168" t="s">
        <v>131</v>
      </c>
      <c r="B73" s="185" t="s">
        <v>143</v>
      </c>
      <c r="C73" s="185"/>
      <c r="D73" s="185"/>
      <c r="E73" s="185"/>
      <c r="F73" s="185"/>
      <c r="G73" s="185"/>
      <c r="H73" s="185"/>
    </row>
    <row r="74" spans="1:8">
      <c r="A74" s="168"/>
      <c r="B74" s="39" t="s">
        <v>194</v>
      </c>
      <c r="C74" s="106" t="s">
        <v>94</v>
      </c>
      <c r="D74" s="107">
        <v>100</v>
      </c>
      <c r="E74" s="109">
        <v>2.1</v>
      </c>
      <c r="F74" s="108">
        <v>5.13</v>
      </c>
      <c r="G74" s="108">
        <v>7.43</v>
      </c>
      <c r="H74" s="108">
        <f>G74*4+F74*9+E74*4</f>
        <v>84.29</v>
      </c>
    </row>
    <row r="75" spans="1:8" ht="31.5">
      <c r="A75" s="168"/>
      <c r="B75" s="32" t="s">
        <v>190</v>
      </c>
      <c r="C75" s="106" t="s">
        <v>159</v>
      </c>
      <c r="D75" s="107">
        <v>255</v>
      </c>
      <c r="E75" s="108">
        <v>1.78</v>
      </c>
      <c r="F75" s="107">
        <v>5</v>
      </c>
      <c r="G75" s="108">
        <v>10.94</v>
      </c>
      <c r="H75" s="108">
        <f t="shared" ref="H75:H80" si="7">G75*4+F75*9+E75*4</f>
        <v>95.88</v>
      </c>
    </row>
    <row r="76" spans="1:8">
      <c r="A76" s="168"/>
      <c r="B76" s="32" t="s">
        <v>174</v>
      </c>
      <c r="C76" s="106" t="s">
        <v>149</v>
      </c>
      <c r="D76" s="107">
        <v>100</v>
      </c>
      <c r="E76" s="108">
        <v>10.99</v>
      </c>
      <c r="F76" s="108">
        <v>11.82</v>
      </c>
      <c r="G76" s="108">
        <v>9.48</v>
      </c>
      <c r="H76" s="108">
        <f t="shared" si="7"/>
        <v>188.26000000000002</v>
      </c>
    </row>
    <row r="77" spans="1:8">
      <c r="A77" s="168"/>
      <c r="B77" s="32" t="s">
        <v>172</v>
      </c>
      <c r="C77" s="106" t="s">
        <v>30</v>
      </c>
      <c r="D77" s="107">
        <v>180</v>
      </c>
      <c r="E77" s="108">
        <v>3.47</v>
      </c>
      <c r="F77" s="108">
        <v>6.46</v>
      </c>
      <c r="G77" s="108">
        <v>21.53</v>
      </c>
      <c r="H77" s="108">
        <f t="shared" si="7"/>
        <v>158.13999999999999</v>
      </c>
    </row>
    <row r="78" spans="1:8" ht="31.5">
      <c r="A78" s="168"/>
      <c r="B78" s="32" t="s">
        <v>167</v>
      </c>
      <c r="C78" s="106" t="s">
        <v>156</v>
      </c>
      <c r="D78" s="107">
        <v>200</v>
      </c>
      <c r="E78" s="108">
        <v>0.16</v>
      </c>
      <c r="F78" s="108">
        <v>0.16</v>
      </c>
      <c r="G78" s="108">
        <v>15.01</v>
      </c>
      <c r="H78" s="108">
        <f t="shared" si="7"/>
        <v>62.12</v>
      </c>
    </row>
    <row r="79" spans="1:8">
      <c r="A79" s="168"/>
      <c r="B79" s="32"/>
      <c r="C79" s="106" t="s">
        <v>44</v>
      </c>
      <c r="D79" s="107">
        <v>50</v>
      </c>
      <c r="E79" s="109">
        <v>3.3</v>
      </c>
      <c r="F79" s="109">
        <v>0.6</v>
      </c>
      <c r="G79" s="108">
        <v>19.829999999999998</v>
      </c>
      <c r="H79" s="108">
        <f t="shared" si="7"/>
        <v>97.92</v>
      </c>
    </row>
    <row r="80" spans="1:8">
      <c r="A80" s="168"/>
      <c r="B80" s="32"/>
      <c r="C80" s="106" t="s">
        <v>33</v>
      </c>
      <c r="D80" s="107">
        <v>30</v>
      </c>
      <c r="E80" s="108">
        <v>2.37</v>
      </c>
      <c r="F80" s="109">
        <v>0.3</v>
      </c>
      <c r="G80" s="108">
        <v>14.49</v>
      </c>
      <c r="H80" s="108">
        <f t="shared" si="7"/>
        <v>70.14</v>
      </c>
    </row>
    <row r="81" spans="1:8">
      <c r="A81" s="168"/>
      <c r="B81" s="184" t="s">
        <v>45</v>
      </c>
      <c r="C81" s="184"/>
      <c r="D81" s="110">
        <f>SUM(D74:D80)</f>
        <v>915</v>
      </c>
      <c r="E81" s="110">
        <f>SUM(E74:E80)</f>
        <v>24.17</v>
      </c>
      <c r="F81" s="110">
        <f>SUM(F74:F80)</f>
        <v>29.470000000000002</v>
      </c>
      <c r="G81" s="117">
        <f>SUM(G74:G80)</f>
        <v>98.71</v>
      </c>
      <c r="H81" s="110">
        <f>SUM(H74:H80)</f>
        <v>756.75</v>
      </c>
    </row>
    <row r="82" spans="1:8" s="105" customFormat="1">
      <c r="A82" s="177" t="s">
        <v>133</v>
      </c>
      <c r="B82" s="185" t="s">
        <v>143</v>
      </c>
      <c r="C82" s="185"/>
      <c r="D82" s="185"/>
      <c r="E82" s="185"/>
      <c r="F82" s="185"/>
      <c r="G82" s="185"/>
      <c r="H82" s="185"/>
    </row>
    <row r="83" spans="1:8" ht="31.5">
      <c r="A83" s="178"/>
      <c r="B83" s="32" t="s">
        <v>195</v>
      </c>
      <c r="C83" s="106" t="s">
        <v>67</v>
      </c>
      <c r="D83" s="107">
        <v>100</v>
      </c>
      <c r="E83" s="108">
        <v>1.55</v>
      </c>
      <c r="F83" s="108">
        <v>5.08</v>
      </c>
      <c r="G83" s="108">
        <v>4.33</v>
      </c>
      <c r="H83" s="108">
        <f>G83*4+F83*9+E83*4</f>
        <v>69.239999999999995</v>
      </c>
    </row>
    <row r="84" spans="1:8">
      <c r="A84" s="178"/>
      <c r="B84" s="32" t="s">
        <v>183</v>
      </c>
      <c r="C84" s="106" t="s">
        <v>146</v>
      </c>
      <c r="D84" s="107">
        <v>250</v>
      </c>
      <c r="E84" s="108">
        <v>2.1800000000000002</v>
      </c>
      <c r="F84" s="108">
        <v>6.19</v>
      </c>
      <c r="G84" s="108">
        <v>14.63</v>
      </c>
      <c r="H84" s="108">
        <f t="shared" ref="H84:H89" si="8">G84*4+F84*9+E84*4</f>
        <v>122.95</v>
      </c>
    </row>
    <row r="85" spans="1:8" ht="31.5">
      <c r="A85" s="178"/>
      <c r="B85" s="32" t="s">
        <v>171</v>
      </c>
      <c r="C85" s="106" t="s">
        <v>161</v>
      </c>
      <c r="D85" s="107">
        <v>130</v>
      </c>
      <c r="E85" s="108">
        <v>10.62</v>
      </c>
      <c r="F85" s="108">
        <v>10.95</v>
      </c>
      <c r="G85" s="108">
        <v>13.49</v>
      </c>
      <c r="H85" s="108">
        <f t="shared" si="8"/>
        <v>194.98999999999998</v>
      </c>
    </row>
    <row r="86" spans="1:8">
      <c r="A86" s="178"/>
      <c r="B86" s="32" t="s">
        <v>65</v>
      </c>
      <c r="C86" s="106" t="s">
        <v>66</v>
      </c>
      <c r="D86" s="107">
        <v>180</v>
      </c>
      <c r="E86" s="108">
        <v>7.44</v>
      </c>
      <c r="F86" s="108">
        <v>5.49</v>
      </c>
      <c r="G86" s="108">
        <v>50.76</v>
      </c>
      <c r="H86" s="108">
        <f t="shared" si="8"/>
        <v>282.20999999999998</v>
      </c>
    </row>
    <row r="87" spans="1:8">
      <c r="A87" s="178"/>
      <c r="B87" s="39" t="s">
        <v>184</v>
      </c>
      <c r="C87" s="106" t="s">
        <v>154</v>
      </c>
      <c r="D87" s="107">
        <v>200</v>
      </c>
      <c r="E87" s="108">
        <v>0.16</v>
      </c>
      <c r="F87" s="108">
        <v>0.04</v>
      </c>
      <c r="G87" s="108">
        <v>15.42</v>
      </c>
      <c r="H87" s="108">
        <f t="shared" si="8"/>
        <v>62.68</v>
      </c>
    </row>
    <row r="88" spans="1:8">
      <c r="A88" s="178"/>
      <c r="B88" s="32"/>
      <c r="C88" s="106" t="s">
        <v>33</v>
      </c>
      <c r="D88" s="107">
        <v>30</v>
      </c>
      <c r="E88" s="108">
        <v>2.37</v>
      </c>
      <c r="F88" s="109">
        <v>0.3</v>
      </c>
      <c r="G88" s="108">
        <v>14.49</v>
      </c>
      <c r="H88" s="108">
        <f t="shared" si="8"/>
        <v>70.14</v>
      </c>
    </row>
    <row r="89" spans="1:8">
      <c r="A89" s="178"/>
      <c r="B89" s="32"/>
      <c r="C89" s="106" t="s">
        <v>44</v>
      </c>
      <c r="D89" s="107">
        <v>50</v>
      </c>
      <c r="E89" s="109">
        <v>3.3</v>
      </c>
      <c r="F89" s="109">
        <v>0.6</v>
      </c>
      <c r="G89" s="108">
        <v>19.829999999999998</v>
      </c>
      <c r="H89" s="108">
        <f t="shared" si="8"/>
        <v>97.92</v>
      </c>
    </row>
    <row r="90" spans="1:8">
      <c r="A90" s="179"/>
      <c r="B90" s="184" t="s">
        <v>45</v>
      </c>
      <c r="C90" s="184"/>
      <c r="D90" s="110">
        <f>SUM(D83:D89)</f>
        <v>940</v>
      </c>
      <c r="E90" s="110">
        <f>SUM(E83:E89)</f>
        <v>27.62</v>
      </c>
      <c r="F90" s="110">
        <f>SUM(F83:F89)</f>
        <v>28.650000000000002</v>
      </c>
      <c r="G90" s="110">
        <f>SUM(G83:G89)</f>
        <v>132.94999999999999</v>
      </c>
      <c r="H90" s="110">
        <f>SUM(H83:H89)</f>
        <v>900.12999999999977</v>
      </c>
    </row>
    <row r="91" spans="1:8" s="105" customFormat="1">
      <c r="A91" s="177" t="s">
        <v>136</v>
      </c>
      <c r="B91" s="185" t="s">
        <v>143</v>
      </c>
      <c r="C91" s="185"/>
      <c r="D91" s="185"/>
      <c r="E91" s="185"/>
      <c r="F91" s="185"/>
      <c r="G91" s="185"/>
      <c r="H91" s="185"/>
    </row>
    <row r="92" spans="1:8" ht="31.5">
      <c r="A92" s="178"/>
      <c r="B92" s="34" t="s">
        <v>187</v>
      </c>
      <c r="C92" s="106" t="s">
        <v>82</v>
      </c>
      <c r="D92" s="107">
        <v>100</v>
      </c>
      <c r="E92" s="108">
        <v>3.63</v>
      </c>
      <c r="F92" s="108">
        <v>7.68</v>
      </c>
      <c r="G92" s="108">
        <v>5.52</v>
      </c>
      <c r="H92" s="108">
        <f>G92*4+F92*9+E92*4</f>
        <v>105.72</v>
      </c>
    </row>
    <row r="93" spans="1:8" ht="31.5">
      <c r="A93" s="178"/>
      <c r="B93" s="32" t="s">
        <v>196</v>
      </c>
      <c r="C93" s="106" t="s">
        <v>157</v>
      </c>
      <c r="D93" s="107">
        <v>255</v>
      </c>
      <c r="E93" s="108">
        <v>1.92</v>
      </c>
      <c r="F93" s="108">
        <v>5.92</v>
      </c>
      <c r="G93" s="108">
        <v>13.06</v>
      </c>
      <c r="H93" s="108">
        <f t="shared" ref="H93:H98" si="9">G93*4+F93*9+E93*4</f>
        <v>113.20000000000002</v>
      </c>
    </row>
    <row r="94" spans="1:8" ht="31.5">
      <c r="A94" s="178"/>
      <c r="B94" s="32" t="s">
        <v>178</v>
      </c>
      <c r="C94" s="106" t="s">
        <v>160</v>
      </c>
      <c r="D94" s="107">
        <v>130</v>
      </c>
      <c r="E94" s="108">
        <v>13.43</v>
      </c>
      <c r="F94" s="108">
        <v>6.23</v>
      </c>
      <c r="G94" s="108">
        <v>8.84</v>
      </c>
      <c r="H94" s="108">
        <f t="shared" si="9"/>
        <v>145.15</v>
      </c>
    </row>
    <row r="95" spans="1:8">
      <c r="A95" s="178"/>
      <c r="B95" s="32" t="s">
        <v>71</v>
      </c>
      <c r="C95" s="106" t="s">
        <v>72</v>
      </c>
      <c r="D95" s="107">
        <v>180</v>
      </c>
      <c r="E95" s="108">
        <v>3.92</v>
      </c>
      <c r="F95" s="108">
        <v>5.65</v>
      </c>
      <c r="G95" s="108">
        <v>26.44</v>
      </c>
      <c r="H95" s="108">
        <f t="shared" si="9"/>
        <v>172.29000000000002</v>
      </c>
    </row>
    <row r="96" spans="1:8">
      <c r="A96" s="178"/>
      <c r="B96" s="39" t="s">
        <v>184</v>
      </c>
      <c r="C96" s="106" t="s">
        <v>153</v>
      </c>
      <c r="D96" s="107">
        <v>200</v>
      </c>
      <c r="E96" s="108">
        <v>0.44</v>
      </c>
      <c r="F96" s="108">
        <v>0.02</v>
      </c>
      <c r="G96" s="108">
        <v>22.89</v>
      </c>
      <c r="H96" s="108">
        <f t="shared" si="9"/>
        <v>93.500000000000014</v>
      </c>
    </row>
    <row r="97" spans="1:8">
      <c r="A97" s="178"/>
      <c r="B97" s="32"/>
      <c r="C97" s="106" t="s">
        <v>44</v>
      </c>
      <c r="D97" s="107">
        <v>50</v>
      </c>
      <c r="E97" s="109">
        <v>3.3</v>
      </c>
      <c r="F97" s="109">
        <v>0.6</v>
      </c>
      <c r="G97" s="108">
        <v>19.829999999999998</v>
      </c>
      <c r="H97" s="108">
        <f t="shared" si="9"/>
        <v>97.92</v>
      </c>
    </row>
    <row r="98" spans="1:8">
      <c r="A98" s="178"/>
      <c r="B98" s="32"/>
      <c r="C98" s="106" t="s">
        <v>33</v>
      </c>
      <c r="D98" s="107">
        <v>30</v>
      </c>
      <c r="E98" s="108">
        <v>2.37</v>
      </c>
      <c r="F98" s="109">
        <v>0.3</v>
      </c>
      <c r="G98" s="108">
        <v>14.49</v>
      </c>
      <c r="H98" s="108">
        <f t="shared" si="9"/>
        <v>70.14</v>
      </c>
    </row>
    <row r="99" spans="1:8">
      <c r="A99" s="179"/>
      <c r="B99" s="184" t="s">
        <v>45</v>
      </c>
      <c r="C99" s="184"/>
      <c r="D99" s="110">
        <f>SUM(D92:D98)</f>
        <v>945</v>
      </c>
      <c r="E99" s="110">
        <f>SUM(E92:E98)</f>
        <v>29.01</v>
      </c>
      <c r="F99" s="110">
        <f>SUM(F92:F98)</f>
        <v>26.4</v>
      </c>
      <c r="G99" s="117">
        <f>SUM(G92:G98)</f>
        <v>111.07</v>
      </c>
      <c r="H99" s="110">
        <f>SUM(H92:H98)</f>
        <v>797.92000000000007</v>
      </c>
    </row>
    <row r="100" spans="1:8" s="54" customFormat="1" ht="13.9" customHeight="1">
      <c r="A100" s="183" t="s">
        <v>150</v>
      </c>
      <c r="B100" s="183"/>
      <c r="C100" s="183"/>
      <c r="D100" s="112">
        <v>1028</v>
      </c>
      <c r="E100" s="113">
        <f>(E99+E90+E81+E72+E63+E55+E46+E37+E28+E19)/10</f>
        <v>30.425000000000001</v>
      </c>
      <c r="F100" s="113">
        <f>(F99+F90+F81+F72+F63+F55+F46+F37+F28+F19)/10</f>
        <v>31.077999999999996</v>
      </c>
      <c r="G100" s="113">
        <f>(G99+G90+G81+G72+G63+G55+G46+G37+G28+G19)/10</f>
        <v>115.00899999999999</v>
      </c>
      <c r="H100" s="113">
        <f>(H99+H90+H81+H72+H63+H55+H46+H37+H28+H19)/10</f>
        <v>861.4380000000001</v>
      </c>
    </row>
    <row r="101" spans="1:8" s="54" customFormat="1" ht="13.9" customHeight="1">
      <c r="A101" s="183" t="s">
        <v>140</v>
      </c>
      <c r="B101" s="183"/>
      <c r="C101" s="183"/>
      <c r="D101" s="114"/>
      <c r="E101" s="115">
        <f>E100/E102*100</f>
        <v>33.805555555555557</v>
      </c>
      <c r="F101" s="115">
        <v>34</v>
      </c>
      <c r="G101" s="115">
        <v>34</v>
      </c>
      <c r="H101" s="115">
        <v>35</v>
      </c>
    </row>
    <row r="102" spans="1:8" s="54" customFormat="1" ht="13.9" customHeight="1">
      <c r="A102" s="183" t="s">
        <v>141</v>
      </c>
      <c r="B102" s="183"/>
      <c r="C102" s="183"/>
      <c r="D102" s="116"/>
      <c r="E102" s="57">
        <v>90</v>
      </c>
      <c r="F102" s="57">
        <v>92</v>
      </c>
      <c r="G102" s="57">
        <v>383</v>
      </c>
      <c r="H102" s="58">
        <v>2720</v>
      </c>
    </row>
    <row r="103" spans="1:8" ht="31.5" customHeight="1">
      <c r="A103" s="141" t="s">
        <v>142</v>
      </c>
      <c r="B103" s="141"/>
      <c r="C103" s="141"/>
      <c r="D103" s="141"/>
      <c r="E103" s="141"/>
      <c r="F103" s="141"/>
      <c r="G103" s="141"/>
      <c r="H103" s="141"/>
    </row>
    <row r="104" spans="1:8">
      <c r="A104" s="95"/>
      <c r="B104" s="96"/>
      <c r="C104" s="96"/>
      <c r="D104" s="97"/>
      <c r="E104" s="96"/>
      <c r="F104" s="96"/>
      <c r="G104" s="96"/>
    </row>
    <row r="105" spans="1:8">
      <c r="A105" s="104"/>
      <c r="B105" s="150"/>
      <c r="C105" s="150"/>
      <c r="D105" s="150"/>
      <c r="E105" s="150"/>
      <c r="F105" s="75"/>
      <c r="G105" s="75"/>
    </row>
    <row r="106" spans="1:8">
      <c r="A106" s="104"/>
      <c r="B106" s="98"/>
      <c r="C106" s="75"/>
      <c r="D106" s="99"/>
      <c r="E106" s="75"/>
      <c r="F106" s="75"/>
      <c r="G106" s="75"/>
    </row>
    <row r="107" spans="1:8">
      <c r="A107" s="104"/>
      <c r="B107" s="150"/>
      <c r="C107" s="150"/>
      <c r="D107" s="150"/>
      <c r="E107" s="150"/>
      <c r="F107" s="75"/>
      <c r="G107" s="75"/>
    </row>
    <row r="108" spans="1:8">
      <c r="A108" s="104"/>
      <c r="B108" s="98"/>
      <c r="C108" s="75"/>
      <c r="D108" s="99"/>
      <c r="E108" s="75"/>
      <c r="F108" s="75"/>
      <c r="G108" s="75"/>
    </row>
    <row r="109" spans="1:8">
      <c r="A109" s="104"/>
      <c r="B109" s="150"/>
      <c r="C109" s="150"/>
      <c r="D109" s="150"/>
      <c r="E109" s="150"/>
      <c r="F109" s="75"/>
      <c r="G109" s="75"/>
    </row>
    <row r="110" spans="1:8">
      <c r="A110" s="104"/>
      <c r="B110" s="98"/>
      <c r="C110" s="75"/>
      <c r="D110" s="99"/>
      <c r="E110" s="75"/>
      <c r="F110" s="75"/>
      <c r="G110" s="75"/>
    </row>
    <row r="111" spans="1:8">
      <c r="A111" s="104"/>
      <c r="B111" s="150"/>
      <c r="C111" s="150"/>
      <c r="D111" s="150"/>
      <c r="E111" s="150"/>
      <c r="F111" s="75"/>
      <c r="G111" s="75"/>
    </row>
    <row r="112" spans="1:8">
      <c r="A112" s="104"/>
    </row>
  </sheetData>
  <mergeCells count="51">
    <mergeCell ref="I2:K2"/>
    <mergeCell ref="D2:H2"/>
    <mergeCell ref="B11:H11"/>
    <mergeCell ref="B19:C19"/>
    <mergeCell ref="B20:H20"/>
    <mergeCell ref="H8:H9"/>
    <mergeCell ref="B28:C28"/>
    <mergeCell ref="B29:H29"/>
    <mergeCell ref="B37:C37"/>
    <mergeCell ref="B38:H38"/>
    <mergeCell ref="B46:C46"/>
    <mergeCell ref="B47:H47"/>
    <mergeCell ref="B55:C55"/>
    <mergeCell ref="B56:H56"/>
    <mergeCell ref="B63:C63"/>
    <mergeCell ref="B64:H64"/>
    <mergeCell ref="B72:C72"/>
    <mergeCell ref="A100:C100"/>
    <mergeCell ref="A56:A63"/>
    <mergeCell ref="A64:A72"/>
    <mergeCell ref="A101:C101"/>
    <mergeCell ref="A102:C102"/>
    <mergeCell ref="B99:C99"/>
    <mergeCell ref="B73:H73"/>
    <mergeCell ref="B81:C81"/>
    <mergeCell ref="B82:H82"/>
    <mergeCell ref="B90:C90"/>
    <mergeCell ref="B91:H91"/>
    <mergeCell ref="A73:A81"/>
    <mergeCell ref="A82:A90"/>
    <mergeCell ref="A91:A99"/>
    <mergeCell ref="E1:H1"/>
    <mergeCell ref="E3:H3"/>
    <mergeCell ref="A5:H5"/>
    <mergeCell ref="A6:H6"/>
    <mergeCell ref="A7:H7"/>
    <mergeCell ref="A8:A9"/>
    <mergeCell ref="B8:B9"/>
    <mergeCell ref="C8:C9"/>
    <mergeCell ref="D8:D9"/>
    <mergeCell ref="E8:G8"/>
    <mergeCell ref="A11:A19"/>
    <mergeCell ref="A20:A28"/>
    <mergeCell ref="A29:A37"/>
    <mergeCell ref="A38:A46"/>
    <mergeCell ref="A47:A55"/>
    <mergeCell ref="A103:H103"/>
    <mergeCell ref="B105:E105"/>
    <mergeCell ref="B107:E107"/>
    <mergeCell ref="B109:E109"/>
    <mergeCell ref="B111:E111"/>
  </mergeCells>
  <pageMargins left="0.7" right="0.7" top="0.75" bottom="0.75" header="0.51180555555555496" footer="0.51180555555555496"/>
  <pageSetup paperSize="9" scale="89" firstPageNumber="0" orientation="portrait" horizontalDpi="300" verticalDpi="300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Комментарий</vt:lpstr>
      <vt:lpstr>типовое меню</vt:lpstr>
      <vt:lpstr>Завтрак</vt:lpstr>
      <vt:lpstr>Обед</vt:lpstr>
      <vt:lpstr>Малоимущие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apetreykina</dc:creator>
  <cp:lastModifiedBy>1</cp:lastModifiedBy>
  <cp:revision>13</cp:revision>
  <cp:lastPrinted>2022-01-11T12:44:05Z</cp:lastPrinted>
  <dcterms:created xsi:type="dcterms:W3CDTF">2021-12-21T13:21:16Z</dcterms:created>
  <dcterms:modified xsi:type="dcterms:W3CDTF">2022-01-18T11:59:23Z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